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dp-my.sharepoint.com/personal/nancy_colmenares_undp_org/Documents/AUDITORIA DIM 2015/"/>
    </mc:Choice>
  </mc:AlternateContent>
  <bookViews>
    <workbookView xWindow="1080" yWindow="255" windowWidth="14280" windowHeight="6900"/>
  </bookViews>
  <sheets>
    <sheet name="POA 2015 aprobado " sheetId="1" r:id="rId1"/>
    <sheet name="POA 2015 1" sheetId="9" r:id="rId2"/>
    <sheet name="Presup x año" sheetId="7" r:id="rId3"/>
    <sheet name="Contrapartida" sheetId="8" r:id="rId4"/>
  </sheets>
  <definedNames>
    <definedName name="_xlnm.Print_Area" localSheetId="1">'POA 2015 1'!$A$1:$G$39</definedName>
    <definedName name="_xlnm.Print_Area" localSheetId="0">'POA 2015 aprobado '!$A$1:$L$36</definedName>
    <definedName name="_xlnm.Print_Titles" localSheetId="1">'POA 2015 1'!$5:$6</definedName>
    <definedName name="_xlnm.Print_Titles" localSheetId="0">'POA 2015 aprobado '!$4:$5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6" i="9" l="1"/>
  <c r="M36" i="9"/>
  <c r="M37" i="9" s="1"/>
  <c r="D13" i="8" l="1"/>
  <c r="D13" i="7"/>
  <c r="D14" i="7" s="1"/>
  <c r="E13" i="7"/>
  <c r="K35" i="1"/>
  <c r="L35" i="1"/>
  <c r="K36" i="1" l="1"/>
</calcChain>
</file>

<file path=xl/sharedStrings.xml><?xml version="1.0" encoding="utf-8"?>
<sst xmlns="http://schemas.openxmlformats.org/spreadsheetml/2006/main" count="250" uniqueCount="129">
  <si>
    <t>Nov
Evento de motivación                     31Dic expertos entregan Doc de estrategia</t>
    <phoneticPr fontId="11" type="noConversion"/>
  </si>
  <si>
    <t>31 dic
Diseño del plan (requieren definción de gestor público)</t>
    <phoneticPr fontId="11" type="noConversion"/>
  </si>
  <si>
    <t>Dic Col</t>
    <phoneticPr fontId="11" type="noConversion"/>
  </si>
  <si>
    <t>Sep Expertos UNU</t>
    <phoneticPr fontId="11" type="noConversion"/>
  </si>
  <si>
    <t>Buscar y reclutar asesores de políticas públicas y estrategias de Gobierno Electrónico. (Traer 1 o 2 expertos para el experience, uno de esos para hacer un taller que motive la red o gestores)</t>
    <phoneticPr fontId="11" type="noConversion"/>
  </si>
  <si>
    <t>Certificación de líderes - 30/11/15
Reconocimiento y modelo de incentivos - 31/12/2015</t>
    <phoneticPr fontId="11" type="noConversion"/>
  </si>
  <si>
    <t>Por definir</t>
    <phoneticPr fontId="11" type="noConversion"/>
  </si>
  <si>
    <t>Realizar la capacitación y lineamientos en las competencias básicas necesarias para asesorar en proyectos estratégicos.</t>
  </si>
  <si>
    <t>Expertos Seleccionados</t>
  </si>
  <si>
    <t>Implementación y asesoría de proyectos e iniciativas específicas.</t>
  </si>
  <si>
    <t xml:space="preserve">Ejecutar las horas de asesorías de políticas públicas, estrategias de Gobierno Electrónico y proyectos estratégicos.  </t>
  </si>
  <si>
    <t>Crear la estrategia de asesoría y apoyar la implementación de los proyectos e iniciativas específicas.</t>
  </si>
  <si>
    <t>Diseñar la oferta y ejecutar actividades de acompañamiento y mentoring.</t>
  </si>
  <si>
    <t>Total</t>
  </si>
  <si>
    <t>Presupuesto a ejecutar en 2016
USD</t>
  </si>
  <si>
    <t>Subtotal</t>
  </si>
  <si>
    <t>Diseño: Expertos UNU  
Implementar: Lo hace MINTIC</t>
  </si>
  <si>
    <t xml:space="preserve">Unidad de Formación Virtual </t>
  </si>
  <si>
    <t>Oferta académica en Gobierno Electrónico para la generación de capacidades</t>
  </si>
  <si>
    <t>PROYECTO/PRODUCTO</t>
  </si>
  <si>
    <t>Fortalecimiento de la Política Nacional de Transparencia y Buen Gobierno (aporte en efectivo)</t>
  </si>
  <si>
    <t>VALOR CONTRAPARTIDA USD</t>
  </si>
  <si>
    <t>Unidad de Formación Virtual</t>
  </si>
  <si>
    <t>Gestión participativa en la Admón. Pública de Chile</t>
  </si>
  <si>
    <t>Fortalecimiento de la participación ciudadana de Bolivia</t>
  </si>
  <si>
    <t>Reducing disparities using ICTs de Surinam</t>
  </si>
  <si>
    <t>Estrategia de implementación de gobierno electrónico en Argelia</t>
  </si>
  <si>
    <t>Mejora en la calidad del gasto público de Uruguay</t>
  </si>
  <si>
    <t>Uso de software libre en la Admón. Pública de Costa Rica</t>
  </si>
  <si>
    <t>PRODUCTO PEGEL</t>
  </si>
  <si>
    <t>V1 31/08/15
VF 31/10/15</t>
  </si>
  <si>
    <t>31/11/2015</t>
  </si>
  <si>
    <t>1 taller para Experience
Habrá alguno con otro evento
31 dic: diseño de otros</t>
  </si>
  <si>
    <r>
      <t xml:space="preserve">Asesor Nacional (Daly Tello)
Asesores Territoriales conformación RED
Prof. Esp. académico
</t>
    </r>
    <r>
      <rPr>
        <sz val="11"/>
        <color indexed="10"/>
        <rFont val="Century Gothic"/>
        <family val="2"/>
      </rPr>
      <t xml:space="preserve"> </t>
    </r>
    <r>
      <rPr>
        <sz val="11"/>
        <color indexed="8"/>
        <rFont val="Century Gothic"/>
        <family val="2"/>
      </rPr>
      <t xml:space="preserve">
</t>
    </r>
  </si>
  <si>
    <t>Elaborar el Plan de Trabajo para la creación de la Comunidad de Práctica.</t>
  </si>
  <si>
    <t>31 de diciembre de 2015</t>
  </si>
  <si>
    <t>Poner en funcionamiento la Comunidad de Práctica e implementar actividades para su dinamización con el fin de fortalecer el desarrollo de capacidades de implementación de la estrategia de Gobierno en Línea.</t>
  </si>
  <si>
    <t>31 de Dicienmbre se van hacer dos actividades de dinamización</t>
  </si>
  <si>
    <t>Para este trimestre van a quedar  las otras dos activiaddes de dinamización y el portal web.</t>
  </si>
  <si>
    <t>Crear la Red de Gestores de Gobierno Electrónico e implementar actividades para su dinamización en el país.</t>
  </si>
  <si>
    <t>Evaluación y actualización de la oferta.</t>
  </si>
  <si>
    <t>Diseñar e implementar mecanismos de evaluación y actualización de la oferta académica pertinente en diferentes niveles de formación (cursos, diplomados, posgrados y maestrías) en coordinación con las instituciones educativas.</t>
  </si>
  <si>
    <t>Evaluar, ajustar y actualizar los cursos virtuales.</t>
  </si>
  <si>
    <t>31 de Diciembre se va a actualizar 5 cursos virtuales priorizados</t>
  </si>
  <si>
    <t xml:space="preserve">Para este trimestre van a quedar las actualizaciones de los cursos restantes. </t>
  </si>
  <si>
    <t>Evaluar, ajustar y actualizar la oferta académica de acuerdo con los mecanismos definidos para los diferentes niveles de formación (cursos, diplomados, posgrados y maestrías) en coordinación con las instituciones educativas.</t>
  </si>
  <si>
    <t>Asesoría en políticas públicas y estrategias de Gobierno Electrónico</t>
  </si>
  <si>
    <t>Creación de un portafolio de expertos nacionales e internacionales.</t>
  </si>
  <si>
    <t>Definir las competencias requeridas para los asesores de políticas públicas y estrategias de Gobierno Electrónico.</t>
  </si>
  <si>
    <t>Min Tic - CCD</t>
  </si>
  <si>
    <t>Diseñar y articular la oferta académica pertinente en diferentes niveles de formación (cursos, diplomados, posgrados y maestrías) en coordinación con las instituciones educativas.</t>
  </si>
  <si>
    <t>Adaptar para Colombia los Cursos de la "Academia GCIO" e implementarlos.</t>
  </si>
  <si>
    <t>Expertos UNU</t>
  </si>
  <si>
    <t>Apoyar la construcción de las directrices  a tener en cuenta en las convocatorias y otros mecanismos que se definan para acceso a la oferta de formación.</t>
  </si>
  <si>
    <t>Habilitar y mantener en operación la plataforma de capacitación virtual para entidades públicas sobre Tecnologías de la Información (TI) y Gobierno Electrónico.</t>
  </si>
  <si>
    <t>31 de diciembre  Entrega de informe técnico y 50% de la operación y mantenimiento de la plataforma</t>
  </si>
  <si>
    <t>Definir el programa de formación integral en medios virtuales.</t>
  </si>
  <si>
    <t>31 de Agosto</t>
  </si>
  <si>
    <t>Crear y ejecutar cursos virtuales en Gobierno Electrónico, TSI, capacidades adicionales para la implementación de la estrategia GEL y desarrollo humano e institucional.</t>
  </si>
  <si>
    <t>A diciembre 31 se van a diseñar solo dos cursos nuevos</t>
  </si>
  <si>
    <t>El diseño de los otros dos cursos más la implementación de los cursos nuevos  quedan para este trimestre</t>
  </si>
  <si>
    <t>Brindar capacitación a través de los cursos virtuales.</t>
  </si>
  <si>
    <t>A diciembre 31 de van a implementar 5 cursos virrtuales priorizados</t>
  </si>
  <si>
    <t>Para  este trismestre se van actualizar e implementar los 4 cursos restantes</t>
  </si>
  <si>
    <t>Creación de redes de gestión.</t>
  </si>
  <si>
    <t>Feb - mar
Evento Lanzamiento</t>
  </si>
  <si>
    <t>MINISTERIO DE TECNOLOGÍAS DE LA INFORMACIÓN Y LAS COMUNICACIONES</t>
  </si>
  <si>
    <t>Dirección de Gobierno en Línea y Dirección de Estándares y Arquitectura de TI</t>
  </si>
  <si>
    <t>PERIODO PARA EJECUCIÓN 2015</t>
  </si>
  <si>
    <t>PERIODO PARA EJECUCIÓN 2016</t>
  </si>
  <si>
    <t>Responsables</t>
  </si>
  <si>
    <t>Presupuesto a ejecutar en 2015
USD</t>
  </si>
  <si>
    <t>PRODUCTO</t>
  </si>
  <si>
    <t>SUBPRODUCTO</t>
  </si>
  <si>
    <t>ACTIVIDADES</t>
  </si>
  <si>
    <t>1Q</t>
  </si>
  <si>
    <t>2Q</t>
  </si>
  <si>
    <t>3Q</t>
  </si>
  <si>
    <t>4Q</t>
  </si>
  <si>
    <t xml:space="preserve">Esquema de Gobernabilidad del Programa </t>
  </si>
  <si>
    <t>Conformación de la Unidad Administrativa del Programa - UAP.</t>
  </si>
  <si>
    <t>Adelantar procesos de contratación del personal en la UAP.</t>
  </si>
  <si>
    <t>Asesor Nacional ( Daly Tello)
Asesor Nacional (Diana Franco)
Asesor Nacional ( Edgar Forero)</t>
  </si>
  <si>
    <t>Diseño del plan de acción, modelo de evaluación y estrategia de comunicaciones.</t>
  </si>
  <si>
    <t>Elaborar el Plan de Acción detallado del Programa a cuatro años (2015-2018).</t>
  </si>
  <si>
    <t>IC Internacional ( Raúl Zambrano)
Expertos UNU</t>
  </si>
  <si>
    <t>Diseñar el modelo de evaluación de las actividades del Programa para la Excelencia.</t>
  </si>
  <si>
    <t>IC Nacional ( Evaluador)</t>
  </si>
  <si>
    <t>Diseñar e implementar la estrategia de comunicaciones para divulgar servicios, actividades y resultados a nivel nacional e internacional.</t>
  </si>
  <si>
    <t>SC (Comunicador)</t>
  </si>
  <si>
    <t>Diseñar la oferta talleres especializados - workshops y desarrollarlos.</t>
  </si>
  <si>
    <t xml:space="preserve">Oferta académica en Gobierno Electrónico para la generación de capacidades
</t>
  </si>
  <si>
    <t>Mapeo y levantamiento de la oferta.</t>
  </si>
  <si>
    <t>Estudiar las necesidades de formación relacionada con Gobierno Electrónico.</t>
  </si>
  <si>
    <t>Estructuración y articulación de la oferta académica en Gobierno Electrónico.</t>
  </si>
  <si>
    <t>Expertos UNU
SC Nacional - Profesional Esp. Académico
Jefe de proyecto</t>
  </si>
  <si>
    <r>
      <t xml:space="preserve">Asesor Nacional (Daly Tello)
Prof. Esp. Académico
Asesores Territoriales conformación RED
</t>
    </r>
    <r>
      <rPr>
        <sz val="11"/>
        <color indexed="10"/>
        <rFont val="Century Gothic"/>
        <family val="2"/>
      </rPr>
      <t xml:space="preserve"> </t>
    </r>
    <r>
      <rPr>
        <sz val="11"/>
        <color indexed="8"/>
        <rFont val="Century Gothic"/>
        <family val="2"/>
      </rPr>
      <t xml:space="preserve">
</t>
    </r>
  </si>
  <si>
    <t>Diseño: Expertos UNU
Articulación: Daly Tello - Prof. Esp. Académico</t>
  </si>
  <si>
    <t>Prof. Esp. Académico
Asesor Nacional ( Edgar Forero )
IC Nacional - Abogado Advo.</t>
  </si>
  <si>
    <t>Crear la Red de Universidades de Gobierno Electrónico e implementar actividades para su dinamización en el país (ofrecer modelos entre experiencias que van a sistemaizar).</t>
  </si>
  <si>
    <t>Expertos UNU
Prof. Esp. Académico
Prof. Esp. Redes de Gestión
Asesores Territoriales conformación RED</t>
  </si>
  <si>
    <t>Expertos UNU
Profesional Esp. Redes de Gestión
Asesores territoriales</t>
  </si>
  <si>
    <t>Expertos UNU
Porf. Esp. Académico</t>
  </si>
  <si>
    <t>Expertos UNU
Prof. Esp. Académico</t>
  </si>
  <si>
    <t>Asesor Nacional ( Edgar Forero )    
Asesor Nacional ( Daly Tello)
IC Internacional (Raúl Zambrano)
SC Adquisiciones</t>
  </si>
  <si>
    <t>:::PROGRAMA PARA LA EXCELENCIA EN GOBIERNO ELECTRÓNICO
Convenio PNUD - FonTIC
11 de agosto de 2015:::</t>
  </si>
  <si>
    <t>Diseñar e implementar el Modelo de Reconocimiento de los programas académicos, el Modelo de Certificación de los Líderes de TI de Gobierno y el Modelo de Incentivos para obtener el reconocimiento (el último es solo para programas).</t>
  </si>
  <si>
    <t>Por demanda</t>
  </si>
  <si>
    <t>Nota: Aprobado en Comité Técnico - 11 de Agosto de 2015</t>
  </si>
  <si>
    <r>
      <t xml:space="preserve">Asesor Nacional (Daly Tello)
Asesores Territoriales conformación RED
Prof. Esp. académico
</t>
    </r>
    <r>
      <rPr>
        <sz val="10"/>
        <color indexed="10"/>
        <rFont val="Century Gothic"/>
        <family val="2"/>
      </rPr>
      <t xml:space="preserve"> </t>
    </r>
    <r>
      <rPr>
        <sz val="10"/>
        <color indexed="8"/>
        <rFont val="Century Gothic"/>
        <family val="2"/>
      </rPr>
      <t xml:space="preserve">
</t>
    </r>
  </si>
  <si>
    <r>
      <t xml:space="preserve">Asesor Nacional (Daly Tello)
Prof. Esp. Académico
Asesores Territoriales conformación RED
</t>
    </r>
    <r>
      <rPr>
        <sz val="10"/>
        <color indexed="10"/>
        <rFont val="Century Gothic"/>
        <family val="2"/>
      </rPr>
      <t xml:space="preserve"> </t>
    </r>
    <r>
      <rPr>
        <sz val="10"/>
        <color indexed="8"/>
        <rFont val="Century Gothic"/>
        <family val="2"/>
      </rPr>
      <t xml:space="preserve">
</t>
    </r>
  </si>
  <si>
    <t>Elaborar los planes de trabajo para la constitución de una Red de Universidades de GEL en el país. (Depende del mapeo listo)</t>
  </si>
  <si>
    <t>Levantar la oferta educativa relacionada con Gobierno Electrónico ofrecida por las universidades y entidades de formación en el país. (Priorizar programas de postgrado o incluir pregrados)</t>
  </si>
  <si>
    <t>15 de diciembre  Entrega de informe técnico y 50% de la operación y mantenimiento de la plataforma</t>
  </si>
  <si>
    <t>Certificación de líderes - 30/11/15
Reconocimiento y modelo de incentivos - 15/12/2015</t>
  </si>
  <si>
    <t>Nov
Evento de motivación                     15  Dic expertos entregan Doc de estrategia</t>
  </si>
  <si>
    <t>15 dic
Diseño del plan (requieren definción de gestor público)</t>
  </si>
  <si>
    <r>
      <t xml:space="preserve">Convenio 443 de 2015 suscrito entre el Fondo - Ministerio de las Tecnologías de la Información y las Comunicaciones (FonTIC – MinTIC) y
 el Programa de las Naciones Unidas para el Desarrollo - PNUD
</t>
    </r>
    <r>
      <rPr>
        <b/>
        <sz val="16"/>
        <color indexed="8"/>
        <rFont val="Century Gothic"/>
        <family val="2"/>
      </rPr>
      <t>PLAN OPERATIVO ANUAL (POA) 2015 - 2016</t>
    </r>
  </si>
  <si>
    <t>15 de Septiembre</t>
  </si>
  <si>
    <t>31 de Dicienmbre se van hacer dos (2) actividades de dinamización</t>
  </si>
  <si>
    <t>Para este trimestre van a quedar  las otras dos activiaddes de dinamización con el apoyo del Centro de Innovación de MinTic..</t>
  </si>
  <si>
    <t>* A diciembre 15 se van a implementar 3  cursos virtuales priorizados. Redes Sociales, Recursos Tecnológicos, Gobierno en Línea    *</t>
  </si>
  <si>
    <t xml:space="preserve">Para este trimestre van a quedar las actualizaciones de los 3  cursos restantes. </t>
  </si>
  <si>
    <t>A 15 de diciembre se realizará la malla curricular (contenidos)  de 4 cursos nuevos.</t>
  </si>
  <si>
    <t>Para este trimestre queda el montaje y la implementación de los 4 cursos nuevos</t>
  </si>
  <si>
    <t>A diciembre 15 se hará la evaluación, los ajustes y las actualizaciones  de  los cursos virtuales</t>
  </si>
  <si>
    <t>Entrega de docuemento, Programa de Formación Integral.</t>
  </si>
  <si>
    <t>Para este trimestre queda el montaje e  implementación de 5   cursos virtuales restantes</t>
  </si>
  <si>
    <t xml:space="preserve">Entrega de documento,  Comunidad de Práctica.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</si>
</sst>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$&quot;\ 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entury Gothic"/>
      <family val="2"/>
    </font>
    <font>
      <sz val="11"/>
      <color indexed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b/>
      <sz val="16"/>
      <color indexed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</cellStyleXfs>
  <cellXfs count="26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" fontId="5" fillId="0" borderId="7" xfId="0" applyNumberFormat="1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16" fontId="1" fillId="0" borderId="19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" fontId="5" fillId="0" borderId="2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/>
    </xf>
    <xf numFmtId="16" fontId="1" fillId="7" borderId="1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/>
    </xf>
    <xf numFmtId="4" fontId="10" fillId="0" borderId="10" xfId="0" applyNumberFormat="1" applyFont="1" applyBorder="1" applyAlignment="1">
      <alignment horizontal="center"/>
    </xf>
    <xf numFmtId="16" fontId="1" fillId="0" borderId="11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16" fontId="5" fillId="0" borderId="11" xfId="0" applyNumberFormat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vertical="center" wrapText="1"/>
    </xf>
    <xf numFmtId="16" fontId="1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16" fontId="1" fillId="10" borderId="13" xfId="0" applyNumberFormat="1" applyFont="1" applyFill="1" applyBorder="1" applyAlignment="1">
      <alignment horizontal="center" vertical="center"/>
    </xf>
    <xf numFmtId="16" fontId="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7" borderId="11" xfId="0" applyFont="1" applyFill="1" applyBorder="1" applyAlignment="1">
      <alignment horizontal="center" vertical="center" wrapText="1"/>
    </xf>
    <xf numFmtId="16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16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6" fontId="15" fillId="0" borderId="27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16" fontId="16" fillId="0" borderId="2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16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" fontId="15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16" fontId="16" fillId="0" borderId="11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/>
    </xf>
    <xf numFmtId="16" fontId="15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16" fontId="16" fillId="0" borderId="7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2" fillId="0" borderId="31" xfId="0" applyFont="1" applyBorder="1" applyAlignment="1">
      <alignment horizontal="right" vertical="center"/>
    </xf>
    <xf numFmtId="16" fontId="16" fillId="7" borderId="11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16" fontId="16" fillId="2" borderId="10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 wrapText="1"/>
    </xf>
    <xf numFmtId="16" fontId="16" fillId="2" borderId="13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center" wrapText="1"/>
    </xf>
    <xf numFmtId="16" fontId="16" fillId="2" borderId="16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6" fontId="16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horizontal="right" vertical="center"/>
    </xf>
    <xf numFmtId="4" fontId="16" fillId="0" borderId="4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">
    <cellStyle name="Millares 2" xfId="2"/>
    <cellStyle name="Millares 3" xfId="1"/>
    <cellStyle name="Normal" xfId="0" builtinId="0"/>
    <cellStyle name="Normal 2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>
    <tableStyle name="MySqlDefault" pivot="0" table="0" count="2">
      <tableStyleElement type="wholeTable" dxfId="1"/>
      <tableStyleElement type="headerRow" dxfId="0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629708</xdr:colOff>
      <xdr:row>0</xdr:row>
      <xdr:rowOff>116417</xdr:rowOff>
    </xdr:from>
    <xdr:to>
      <xdr:col>1</xdr:col>
      <xdr:colOff>142875</xdr:colOff>
      <xdr:row>2</xdr:row>
      <xdr:rowOff>158750</xdr:rowOff>
    </xdr:to>
    <xdr:pic>
      <xdr:nvPicPr>
        <xdr:cNvPr id="3" name="2 Imagen" descr="C:\Users\HP6360b\AppData\Local\Microsoft\Windows\Temporary Internet Files\Content.IE5\5D2HMSSG\PNUD_Logo-azul-tagline-negro_Spanish (1)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708" y="116417"/>
          <a:ext cx="783167" cy="80433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2447925</xdr:colOff>
          <xdr:row>0</xdr:row>
          <xdr:rowOff>76200</xdr:rowOff>
        </xdr:from>
        <xdr:to>
          <xdr:col>11</xdr:col>
          <xdr:colOff>695325</xdr:colOff>
          <xdr:row>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11</xdr:row>
      <xdr:rowOff>560916</xdr:rowOff>
    </xdr:from>
    <xdr:to>
      <xdr:col>2</xdr:col>
      <xdr:colOff>480483</xdr:colOff>
      <xdr:row>12</xdr:row>
      <xdr:rowOff>202141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418666"/>
          <a:ext cx="2404533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M39"/>
  <sheetViews>
    <sheetView tabSelected="1" view="pageBreakPreview" zoomScale="60" zoomScaleNormal="70" zoomScalePageLayoutView="70" workbookViewId="0">
      <selection activeCell="B6" sqref="B6"/>
    </sheetView>
  </sheetViews>
  <sheetFormatPr defaultColWidth="12.42578125" defaultRowHeight="16.5" x14ac:dyDescent="0.25"/>
  <cols>
    <col min="1" max="1" width="19.140625" style="25" bestFit="1" customWidth="1"/>
    <col min="2" max="2" width="23.7109375" style="25" customWidth="1"/>
    <col min="3" max="3" width="5.5703125" style="25" customWidth="1"/>
    <col min="4" max="4" width="55.140625" style="25" customWidth="1"/>
    <col min="5" max="5" width="23.140625" style="25" customWidth="1"/>
    <col min="6" max="6" width="42.85546875" style="25" customWidth="1"/>
    <col min="7" max="7" width="28.28515625" style="25" customWidth="1"/>
    <col min="8" max="8" width="18.42578125" style="25" customWidth="1"/>
    <col min="9" max="9" width="8.85546875" style="25" customWidth="1"/>
    <col min="10" max="10" width="43.42578125" style="25" customWidth="1"/>
    <col min="11" max="11" width="13.85546875" style="25" customWidth="1"/>
    <col min="12" max="12" width="14.42578125" style="25" customWidth="1"/>
    <col min="13" max="16384" width="12.42578125" style="25"/>
  </cols>
  <sheetData>
    <row r="1" spans="1:12" s="1" customFormat="1" ht="21.75" customHeight="1" x14ac:dyDescent="0.25">
      <c r="D1" s="174" t="s">
        <v>117</v>
      </c>
      <c r="E1" s="174"/>
      <c r="F1" s="174"/>
      <c r="G1" s="174"/>
      <c r="H1" s="174"/>
      <c r="I1" s="174"/>
      <c r="J1" s="174"/>
    </row>
    <row r="2" spans="1:12" s="1" customFormat="1" ht="38.25" customHeight="1" x14ac:dyDescent="0.25">
      <c r="D2" s="174"/>
      <c r="E2" s="174"/>
      <c r="F2" s="174"/>
      <c r="G2" s="174"/>
      <c r="H2" s="174"/>
      <c r="I2" s="174"/>
      <c r="J2" s="174"/>
      <c r="K2"/>
    </row>
    <row r="3" spans="1:12" s="1" customFormat="1" ht="17.25" customHeight="1" thickBot="1" x14ac:dyDescent="0.3"/>
    <row r="4" spans="1:12" s="4" customFormat="1" ht="32.25" customHeight="1" thickBot="1" x14ac:dyDescent="0.3">
      <c r="A4" s="175" t="s">
        <v>72</v>
      </c>
      <c r="B4" s="175" t="s">
        <v>73</v>
      </c>
      <c r="C4" s="177" t="s">
        <v>74</v>
      </c>
      <c r="D4" s="178"/>
      <c r="E4" s="184"/>
      <c r="F4" s="184"/>
      <c r="G4" s="185" t="s">
        <v>69</v>
      </c>
      <c r="H4" s="184"/>
      <c r="I4" s="184"/>
      <c r="J4" s="186" t="s">
        <v>70</v>
      </c>
      <c r="K4" s="186" t="s">
        <v>71</v>
      </c>
      <c r="L4" s="186" t="s">
        <v>14</v>
      </c>
    </row>
    <row r="5" spans="1:12" s="5" customFormat="1" ht="28.5" customHeight="1" thickBot="1" x14ac:dyDescent="0.3">
      <c r="A5" s="176"/>
      <c r="B5" s="176"/>
      <c r="C5" s="179"/>
      <c r="D5" s="180"/>
      <c r="E5" s="155" t="s">
        <v>77</v>
      </c>
      <c r="F5" s="156" t="s">
        <v>78</v>
      </c>
      <c r="G5" s="157" t="s">
        <v>75</v>
      </c>
      <c r="H5" s="158" t="s">
        <v>76</v>
      </c>
      <c r="I5" s="158" t="s">
        <v>77</v>
      </c>
      <c r="J5" s="187"/>
      <c r="K5" s="187"/>
      <c r="L5" s="187"/>
    </row>
    <row r="6" spans="1:12" s="9" customFormat="1" ht="45" customHeight="1" x14ac:dyDescent="0.25">
      <c r="A6" s="181" t="s">
        <v>79</v>
      </c>
      <c r="B6" s="159" t="s">
        <v>80</v>
      </c>
      <c r="C6" s="160">
        <v>1</v>
      </c>
      <c r="D6" s="161" t="s">
        <v>81</v>
      </c>
      <c r="E6" s="95">
        <v>42246</v>
      </c>
      <c r="F6" s="96"/>
      <c r="G6" s="96"/>
      <c r="H6" s="96"/>
      <c r="I6" s="96"/>
      <c r="J6" s="97" t="s">
        <v>82</v>
      </c>
      <c r="K6" s="209">
        <v>161753.44</v>
      </c>
      <c r="L6" s="209">
        <v>185997.98</v>
      </c>
    </row>
    <row r="7" spans="1:12" s="9" customFormat="1" ht="39" customHeight="1" x14ac:dyDescent="0.25">
      <c r="A7" s="182"/>
      <c r="B7" s="188" t="s">
        <v>83</v>
      </c>
      <c r="C7" s="141">
        <v>2</v>
      </c>
      <c r="D7" s="142" t="s">
        <v>84</v>
      </c>
      <c r="E7" s="98" t="s">
        <v>30</v>
      </c>
      <c r="F7" s="99"/>
      <c r="G7" s="99"/>
      <c r="H7" s="99"/>
      <c r="I7" s="99"/>
      <c r="J7" s="99" t="s">
        <v>85</v>
      </c>
      <c r="K7" s="210"/>
      <c r="L7" s="210"/>
    </row>
    <row r="8" spans="1:12" s="9" customFormat="1" ht="43.5" customHeight="1" x14ac:dyDescent="0.25">
      <c r="A8" s="182"/>
      <c r="B8" s="188"/>
      <c r="C8" s="141">
        <v>3</v>
      </c>
      <c r="D8" s="142" t="s">
        <v>86</v>
      </c>
      <c r="E8" s="100"/>
      <c r="F8" s="98">
        <v>42323</v>
      </c>
      <c r="G8" s="98"/>
      <c r="H8" s="98"/>
      <c r="I8" s="98"/>
      <c r="J8" s="101" t="s">
        <v>87</v>
      </c>
      <c r="K8" s="210"/>
      <c r="L8" s="210"/>
    </row>
    <row r="9" spans="1:12" s="9" customFormat="1" ht="48.75" customHeight="1" x14ac:dyDescent="0.25">
      <c r="A9" s="182"/>
      <c r="B9" s="188"/>
      <c r="C9" s="141">
        <v>4</v>
      </c>
      <c r="D9" s="142" t="s">
        <v>88</v>
      </c>
      <c r="E9" s="102"/>
      <c r="F9" s="98">
        <v>42262</v>
      </c>
      <c r="G9" s="98"/>
      <c r="H9" s="98"/>
      <c r="I9" s="98"/>
      <c r="J9" s="99" t="s">
        <v>89</v>
      </c>
      <c r="K9" s="210"/>
      <c r="L9" s="210"/>
    </row>
    <row r="10" spans="1:12" s="9" customFormat="1" ht="42.75" customHeight="1" thickBot="1" x14ac:dyDescent="0.3">
      <c r="A10" s="183"/>
      <c r="B10" s="189"/>
      <c r="C10" s="162">
        <v>5</v>
      </c>
      <c r="D10" s="143" t="s">
        <v>90</v>
      </c>
      <c r="E10" s="103"/>
      <c r="F10" s="104" t="s">
        <v>32</v>
      </c>
      <c r="G10" s="104"/>
      <c r="H10" s="104"/>
      <c r="I10" s="104"/>
      <c r="J10" s="105"/>
      <c r="K10" s="211"/>
      <c r="L10" s="211"/>
    </row>
    <row r="11" spans="1:12" s="16" customFormat="1" ht="59.25" customHeight="1" x14ac:dyDescent="0.25">
      <c r="A11" s="202" t="s">
        <v>91</v>
      </c>
      <c r="B11" s="204" t="s">
        <v>92</v>
      </c>
      <c r="C11" s="140">
        <v>6</v>
      </c>
      <c r="D11" s="144" t="s">
        <v>111</v>
      </c>
      <c r="E11" s="106"/>
      <c r="F11" s="107">
        <v>42308</v>
      </c>
      <c r="G11" s="107"/>
      <c r="H11" s="107"/>
      <c r="I11" s="107"/>
      <c r="J11" s="108" t="s">
        <v>95</v>
      </c>
      <c r="K11" s="212">
        <v>725869.76</v>
      </c>
      <c r="L11" s="212">
        <v>130975.23</v>
      </c>
    </row>
    <row r="12" spans="1:12" s="16" customFormat="1" ht="74.25" customHeight="1" x14ac:dyDescent="0.25">
      <c r="A12" s="202"/>
      <c r="B12" s="190"/>
      <c r="C12" s="141">
        <v>7</v>
      </c>
      <c r="D12" s="145" t="s">
        <v>112</v>
      </c>
      <c r="E12" s="110"/>
      <c r="F12" s="111">
        <v>42262</v>
      </c>
      <c r="G12" s="111"/>
      <c r="H12" s="111"/>
      <c r="I12" s="111"/>
      <c r="J12" s="109" t="s">
        <v>109</v>
      </c>
      <c r="K12" s="212"/>
      <c r="L12" s="212"/>
    </row>
    <row r="13" spans="1:12" s="16" customFormat="1" ht="55.5" customHeight="1" x14ac:dyDescent="0.25">
      <c r="A13" s="202"/>
      <c r="B13" s="190"/>
      <c r="C13" s="141">
        <v>8</v>
      </c>
      <c r="D13" s="145" t="s">
        <v>93</v>
      </c>
      <c r="E13" s="110"/>
      <c r="F13" s="111">
        <v>42262</v>
      </c>
      <c r="G13" s="111"/>
      <c r="H13" s="111"/>
      <c r="I13" s="111"/>
      <c r="J13" s="109" t="s">
        <v>110</v>
      </c>
      <c r="K13" s="212"/>
      <c r="L13" s="212"/>
    </row>
    <row r="14" spans="1:12" s="16" customFormat="1" ht="68.25" customHeight="1" x14ac:dyDescent="0.25">
      <c r="A14" s="202"/>
      <c r="B14" s="190" t="s">
        <v>94</v>
      </c>
      <c r="C14" s="140">
        <v>9</v>
      </c>
      <c r="D14" s="145" t="s">
        <v>50</v>
      </c>
      <c r="E14" s="110"/>
      <c r="F14" s="112"/>
      <c r="G14" s="113">
        <v>42035</v>
      </c>
      <c r="H14" s="111"/>
      <c r="I14" s="112"/>
      <c r="J14" s="109" t="s">
        <v>97</v>
      </c>
      <c r="K14" s="212"/>
      <c r="L14" s="212"/>
    </row>
    <row r="15" spans="1:12" s="16" customFormat="1" ht="41.25" customHeight="1" x14ac:dyDescent="0.25">
      <c r="A15" s="202"/>
      <c r="B15" s="190"/>
      <c r="C15" s="141">
        <v>10</v>
      </c>
      <c r="D15" s="145" t="s">
        <v>51</v>
      </c>
      <c r="E15" s="110"/>
      <c r="F15" s="114"/>
      <c r="G15" s="113">
        <v>42035</v>
      </c>
      <c r="H15" s="111">
        <v>42185</v>
      </c>
      <c r="I15" s="112"/>
      <c r="J15" s="115" t="s">
        <v>52</v>
      </c>
      <c r="K15" s="212"/>
      <c r="L15" s="212"/>
    </row>
    <row r="16" spans="1:12" s="16" customFormat="1" ht="66.75" customHeight="1" x14ac:dyDescent="0.25">
      <c r="A16" s="202"/>
      <c r="B16" s="190"/>
      <c r="C16" s="141">
        <v>11</v>
      </c>
      <c r="D16" s="145" t="s">
        <v>53</v>
      </c>
      <c r="E16" s="110"/>
      <c r="F16" s="111">
        <v>42308</v>
      </c>
      <c r="G16" s="112"/>
      <c r="H16" s="112"/>
      <c r="I16" s="112"/>
      <c r="J16" s="109" t="s">
        <v>98</v>
      </c>
      <c r="K16" s="212"/>
      <c r="L16" s="212"/>
    </row>
    <row r="17" spans="1:13" s="16" customFormat="1" ht="83.25" customHeight="1" x14ac:dyDescent="0.25">
      <c r="A17" s="202"/>
      <c r="B17" s="190"/>
      <c r="C17" s="141">
        <v>12</v>
      </c>
      <c r="D17" s="145" t="s">
        <v>106</v>
      </c>
      <c r="E17" s="110"/>
      <c r="F17" s="116" t="s">
        <v>114</v>
      </c>
      <c r="G17" s="112"/>
      <c r="H17" s="112"/>
      <c r="I17" s="112"/>
      <c r="J17" s="109" t="s">
        <v>16</v>
      </c>
      <c r="K17" s="212"/>
      <c r="L17" s="212"/>
    </row>
    <row r="18" spans="1:13" s="16" customFormat="1" ht="68.25" customHeight="1" x14ac:dyDescent="0.25">
      <c r="A18" s="202"/>
      <c r="B18" s="190"/>
      <c r="C18" s="140">
        <v>13</v>
      </c>
      <c r="D18" s="117" t="s">
        <v>54</v>
      </c>
      <c r="E18" s="118"/>
      <c r="F18" s="205" t="s">
        <v>113</v>
      </c>
      <c r="G18" s="206"/>
      <c r="H18" s="119"/>
      <c r="I18" s="119"/>
      <c r="J18" s="120" t="s">
        <v>17</v>
      </c>
      <c r="K18" s="212"/>
      <c r="L18" s="212"/>
    </row>
    <row r="19" spans="1:13" s="16" customFormat="1" ht="43.5" customHeight="1" x14ac:dyDescent="0.25">
      <c r="A19" s="202"/>
      <c r="B19" s="190"/>
      <c r="C19" s="141">
        <v>14</v>
      </c>
      <c r="D19" s="117" t="s">
        <v>56</v>
      </c>
      <c r="E19" s="118" t="s">
        <v>118</v>
      </c>
      <c r="F19" s="172" t="s">
        <v>126</v>
      </c>
      <c r="G19" s="119"/>
      <c r="H19" s="119"/>
      <c r="I19" s="119"/>
      <c r="J19" s="117" t="s">
        <v>17</v>
      </c>
      <c r="K19" s="212"/>
      <c r="L19" s="212"/>
    </row>
    <row r="20" spans="1:13" s="16" customFormat="1" ht="92.25" customHeight="1" x14ac:dyDescent="0.25">
      <c r="A20" s="202"/>
      <c r="B20" s="190"/>
      <c r="C20" s="141">
        <v>15</v>
      </c>
      <c r="D20" s="117" t="s">
        <v>58</v>
      </c>
      <c r="E20" s="118"/>
      <c r="F20" s="173" t="s">
        <v>123</v>
      </c>
      <c r="G20" s="58" t="s">
        <v>124</v>
      </c>
      <c r="H20" s="122"/>
      <c r="I20" s="119"/>
      <c r="J20" s="120" t="s">
        <v>17</v>
      </c>
      <c r="K20" s="212"/>
      <c r="L20" s="212"/>
    </row>
    <row r="21" spans="1:13" s="16" customFormat="1" ht="116.25" customHeight="1" x14ac:dyDescent="0.25">
      <c r="A21" s="202"/>
      <c r="B21" s="190"/>
      <c r="C21" s="141">
        <v>16</v>
      </c>
      <c r="D21" s="117" t="s">
        <v>61</v>
      </c>
      <c r="E21" s="118"/>
      <c r="F21" s="173" t="s">
        <v>121</v>
      </c>
      <c r="G21" s="58" t="s">
        <v>127</v>
      </c>
      <c r="H21" s="119"/>
      <c r="I21" s="119"/>
      <c r="J21" s="120" t="s">
        <v>17</v>
      </c>
      <c r="K21" s="212"/>
      <c r="L21" s="212"/>
    </row>
    <row r="22" spans="1:13" s="16" customFormat="1" ht="68.25" customHeight="1" x14ac:dyDescent="0.25">
      <c r="A22" s="202"/>
      <c r="B22" s="192" t="s">
        <v>64</v>
      </c>
      <c r="C22" s="140">
        <v>17</v>
      </c>
      <c r="D22" s="145" t="s">
        <v>99</v>
      </c>
      <c r="E22" s="110"/>
      <c r="F22" s="114" t="s">
        <v>115</v>
      </c>
      <c r="G22" s="114" t="s">
        <v>65</v>
      </c>
      <c r="H22" s="112"/>
      <c r="I22" s="112"/>
      <c r="J22" s="109" t="s">
        <v>100</v>
      </c>
      <c r="K22" s="212"/>
      <c r="L22" s="212"/>
    </row>
    <row r="23" spans="1:13" s="16" customFormat="1" ht="51.75" customHeight="1" x14ac:dyDescent="0.25">
      <c r="A23" s="202"/>
      <c r="B23" s="193"/>
      <c r="C23" s="141">
        <v>18</v>
      </c>
      <c r="D23" s="117" t="s">
        <v>34</v>
      </c>
      <c r="E23" s="138" t="s">
        <v>118</v>
      </c>
      <c r="F23" s="138" t="s">
        <v>128</v>
      </c>
      <c r="G23" s="119"/>
      <c r="H23" s="119"/>
      <c r="I23" s="119"/>
      <c r="J23" s="117" t="s">
        <v>17</v>
      </c>
      <c r="K23" s="212"/>
      <c r="L23" s="212"/>
    </row>
    <row r="24" spans="1:13" s="16" customFormat="1" ht="78.75" customHeight="1" x14ac:dyDescent="0.25">
      <c r="A24" s="202"/>
      <c r="B24" s="193"/>
      <c r="C24" s="141">
        <v>19</v>
      </c>
      <c r="D24" s="117" t="s">
        <v>36</v>
      </c>
      <c r="E24" s="118"/>
      <c r="F24" s="121" t="s">
        <v>119</v>
      </c>
      <c r="G24" s="121" t="s">
        <v>120</v>
      </c>
      <c r="H24" s="119"/>
      <c r="I24" s="119"/>
      <c r="J24" s="120" t="s">
        <v>17</v>
      </c>
      <c r="K24" s="212"/>
      <c r="L24" s="212"/>
    </row>
    <row r="25" spans="1:13" s="16" customFormat="1" ht="62.25" customHeight="1" x14ac:dyDescent="0.25">
      <c r="A25" s="202"/>
      <c r="B25" s="204"/>
      <c r="C25" s="141">
        <v>20</v>
      </c>
      <c r="D25" s="145" t="s">
        <v>39</v>
      </c>
      <c r="E25" s="110"/>
      <c r="F25" s="114" t="s">
        <v>116</v>
      </c>
      <c r="G25" s="112"/>
      <c r="H25" s="112"/>
      <c r="I25" s="112"/>
      <c r="J25" s="109" t="s">
        <v>101</v>
      </c>
      <c r="K25" s="212"/>
      <c r="L25" s="212"/>
    </row>
    <row r="26" spans="1:13" s="16" customFormat="1" ht="89.25" customHeight="1" x14ac:dyDescent="0.25">
      <c r="A26" s="202"/>
      <c r="B26" s="192" t="s">
        <v>40</v>
      </c>
      <c r="C26" s="140">
        <v>21</v>
      </c>
      <c r="D26" s="109" t="s">
        <v>41</v>
      </c>
      <c r="E26" s="102"/>
      <c r="F26" s="123">
        <v>42353</v>
      </c>
      <c r="G26" s="99"/>
      <c r="H26" s="99"/>
      <c r="I26" s="99"/>
      <c r="J26" s="109" t="s">
        <v>102</v>
      </c>
      <c r="K26" s="212"/>
      <c r="L26" s="212"/>
    </row>
    <row r="27" spans="1:13" s="16" customFormat="1" ht="58.5" customHeight="1" x14ac:dyDescent="0.25">
      <c r="A27" s="202"/>
      <c r="B27" s="193"/>
      <c r="C27" s="141">
        <v>22</v>
      </c>
      <c r="D27" s="117" t="s">
        <v>42</v>
      </c>
      <c r="E27" s="118"/>
      <c r="F27" s="171" t="s">
        <v>125</v>
      </c>
      <c r="G27" s="55" t="s">
        <v>122</v>
      </c>
      <c r="H27" s="119"/>
      <c r="I27" s="119"/>
      <c r="J27" s="120" t="s">
        <v>17</v>
      </c>
      <c r="K27" s="212"/>
      <c r="L27" s="212"/>
    </row>
    <row r="28" spans="1:13" s="16" customFormat="1" ht="81.75" customHeight="1" thickBot="1" x14ac:dyDescent="0.3">
      <c r="A28" s="202"/>
      <c r="B28" s="193"/>
      <c r="C28" s="163">
        <v>23</v>
      </c>
      <c r="D28" s="154" t="s">
        <v>45</v>
      </c>
      <c r="E28" s="124"/>
      <c r="F28" s="139" t="s">
        <v>2</v>
      </c>
      <c r="G28" s="164"/>
      <c r="H28" s="125"/>
      <c r="I28" s="165" t="s">
        <v>3</v>
      </c>
      <c r="J28" s="166" t="s">
        <v>103</v>
      </c>
      <c r="K28" s="212"/>
      <c r="L28" s="212"/>
    </row>
    <row r="29" spans="1:13" s="16" customFormat="1" ht="48" customHeight="1" x14ac:dyDescent="0.25">
      <c r="A29" s="194" t="s">
        <v>46</v>
      </c>
      <c r="B29" s="198" t="s">
        <v>47</v>
      </c>
      <c r="C29" s="160">
        <v>24</v>
      </c>
      <c r="D29" s="126" t="s">
        <v>48</v>
      </c>
      <c r="E29" s="127">
        <v>42247</v>
      </c>
      <c r="F29" s="128"/>
      <c r="G29" s="128"/>
      <c r="H29" s="128"/>
      <c r="I29" s="128"/>
      <c r="J29" s="170" t="s">
        <v>49</v>
      </c>
      <c r="K29" s="209">
        <v>438636.49</v>
      </c>
      <c r="L29" s="213">
        <v>217945.41</v>
      </c>
    </row>
    <row r="30" spans="1:13" s="16" customFormat="1" ht="61.5" customHeight="1" x14ac:dyDescent="0.25">
      <c r="A30" s="195"/>
      <c r="B30" s="199"/>
      <c r="C30" s="140">
        <v>25</v>
      </c>
      <c r="D30" s="145" t="s">
        <v>4</v>
      </c>
      <c r="E30" s="146">
        <v>42277</v>
      </c>
      <c r="F30" s="147"/>
      <c r="G30" s="112"/>
      <c r="H30" s="112"/>
      <c r="I30" s="112"/>
      <c r="J30" s="129" t="s">
        <v>104</v>
      </c>
      <c r="K30" s="210"/>
      <c r="L30" s="212"/>
    </row>
    <row r="31" spans="1:13" s="16" customFormat="1" ht="49.5" customHeight="1" x14ac:dyDescent="0.25">
      <c r="A31" s="195"/>
      <c r="B31" s="199"/>
      <c r="C31" s="141">
        <v>26</v>
      </c>
      <c r="D31" s="145" t="s">
        <v>7</v>
      </c>
      <c r="E31" s="146">
        <v>42353</v>
      </c>
      <c r="F31" s="147"/>
      <c r="G31" s="112"/>
      <c r="H31" s="112"/>
      <c r="I31" s="112"/>
      <c r="J31" s="130" t="s">
        <v>8</v>
      </c>
      <c r="K31" s="210"/>
      <c r="L31" s="212"/>
      <c r="M31" s="85"/>
    </row>
    <row r="32" spans="1:13" s="16" customFormat="1" ht="49.5" customHeight="1" x14ac:dyDescent="0.25">
      <c r="A32" s="195"/>
      <c r="B32" s="199" t="s">
        <v>9</v>
      </c>
      <c r="C32" s="141">
        <v>27</v>
      </c>
      <c r="D32" s="145" t="s">
        <v>10</v>
      </c>
      <c r="E32" s="148" t="s">
        <v>107</v>
      </c>
      <c r="F32" s="147"/>
      <c r="G32" s="112"/>
      <c r="H32" s="112"/>
      <c r="I32" s="112"/>
      <c r="J32" s="130" t="s">
        <v>8</v>
      </c>
      <c r="K32" s="210"/>
      <c r="L32" s="212"/>
    </row>
    <row r="33" spans="1:12" s="16" customFormat="1" ht="43.5" customHeight="1" thickBot="1" x14ac:dyDescent="0.3">
      <c r="A33" s="196"/>
      <c r="B33" s="200"/>
      <c r="C33" s="141">
        <v>28</v>
      </c>
      <c r="D33" s="149" t="s">
        <v>11</v>
      </c>
      <c r="E33" s="150">
        <v>42277</v>
      </c>
      <c r="F33" s="151"/>
      <c r="G33" s="125"/>
      <c r="H33" s="125"/>
      <c r="I33" s="125"/>
      <c r="J33" s="130" t="s">
        <v>49</v>
      </c>
      <c r="K33" s="210"/>
      <c r="L33" s="212"/>
    </row>
    <row r="34" spans="1:12" s="16" customFormat="1" ht="45.75" customHeight="1" thickBot="1" x14ac:dyDescent="0.3">
      <c r="A34" s="197"/>
      <c r="B34" s="201"/>
      <c r="C34" s="162">
        <v>29</v>
      </c>
      <c r="D34" s="152" t="s">
        <v>12</v>
      </c>
      <c r="E34" s="32"/>
      <c r="F34" s="153">
        <v>42307</v>
      </c>
      <c r="G34" s="131"/>
      <c r="H34" s="131"/>
      <c r="I34" s="131"/>
      <c r="J34" s="132" t="s">
        <v>8</v>
      </c>
      <c r="K34" s="211"/>
      <c r="L34" s="214"/>
    </row>
    <row r="35" spans="1:12" s="16" customFormat="1" ht="21.75" customHeight="1" thickBot="1" x14ac:dyDescent="0.3">
      <c r="A35" s="203" t="s">
        <v>108</v>
      </c>
      <c r="B35" s="203"/>
      <c r="C35" s="203"/>
      <c r="D35" s="203"/>
      <c r="E35" s="134"/>
      <c r="F35" s="134"/>
      <c r="G35" s="134"/>
      <c r="H35" s="134"/>
      <c r="I35" s="134"/>
      <c r="J35" s="167" t="s">
        <v>15</v>
      </c>
      <c r="K35" s="168">
        <f>K6+K11+K29</f>
        <v>1326259.69</v>
      </c>
      <c r="L35" s="169">
        <f>SUM(L6:L34)</f>
        <v>534918.62</v>
      </c>
    </row>
    <row r="36" spans="1:12" ht="21.75" customHeight="1" thickBot="1" x14ac:dyDescent="0.3">
      <c r="A36" s="133"/>
      <c r="B36" s="133"/>
      <c r="C36" s="133"/>
      <c r="D36" s="135"/>
      <c r="E36" s="136"/>
      <c r="F36" s="136"/>
      <c r="G36" s="136"/>
      <c r="H36" s="136"/>
      <c r="I36" s="136"/>
      <c r="J36" s="137" t="s">
        <v>13</v>
      </c>
      <c r="K36" s="207">
        <f>K35+L35</f>
        <v>1861178.31</v>
      </c>
      <c r="L36" s="208"/>
    </row>
    <row r="37" spans="1:12" ht="21.75" customHeight="1" x14ac:dyDescent="0.25">
      <c r="A37" s="191"/>
      <c r="B37" s="191"/>
      <c r="C37" s="93"/>
      <c r="D37" s="47"/>
    </row>
    <row r="38" spans="1:12" ht="21.75" customHeight="1" x14ac:dyDescent="0.25"/>
    <row r="39" spans="1:12" ht="21.75" customHeight="1" x14ac:dyDescent="0.25"/>
  </sheetData>
  <mergeCells count="29">
    <mergeCell ref="F18:G18"/>
    <mergeCell ref="K36:L36"/>
    <mergeCell ref="L4:L5"/>
    <mergeCell ref="L6:L10"/>
    <mergeCell ref="L11:L28"/>
    <mergeCell ref="L29:L34"/>
    <mergeCell ref="K6:K10"/>
    <mergeCell ref="K11:K28"/>
    <mergeCell ref="K29:K34"/>
    <mergeCell ref="K4:K5"/>
    <mergeCell ref="B14:B21"/>
    <mergeCell ref="A37:B37"/>
    <mergeCell ref="B26:B28"/>
    <mergeCell ref="A29:A34"/>
    <mergeCell ref="B29:B31"/>
    <mergeCell ref="B32:B34"/>
    <mergeCell ref="A11:A28"/>
    <mergeCell ref="A35:D35"/>
    <mergeCell ref="B11:B13"/>
    <mergeCell ref="B22:B25"/>
    <mergeCell ref="D1:J2"/>
    <mergeCell ref="A4:A5"/>
    <mergeCell ref="B4:B5"/>
    <mergeCell ref="C4:D5"/>
    <mergeCell ref="A6:A10"/>
    <mergeCell ref="E4:F4"/>
    <mergeCell ref="G4:I4"/>
    <mergeCell ref="J4:J5"/>
    <mergeCell ref="B7:B10"/>
  </mergeCells>
  <phoneticPr fontId="11" type="noConversion"/>
  <printOptions horizontalCentered="1"/>
  <pageMargins left="0.11811023622047245" right="0.11811023622047245" top="0.74803149606299213" bottom="0.35433070866141736" header="0.31496062992125984" footer="0.31496062992125984"/>
  <pageSetup paperSize="5" scale="50" orientation="landscape" r:id="rId1"/>
  <headerFooter>
    <oddFooter>&amp;CPágina &amp;P de &amp;N
&amp;D&amp;F</oddFooter>
  </headerFooter>
  <rowBreaks count="1" manualBreakCount="1">
    <brk id="21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2447925</xdr:colOff>
                <xdr:row>0</xdr:row>
                <xdr:rowOff>76200</xdr:rowOff>
              </from>
              <to>
                <xdr:col>11</xdr:col>
                <xdr:colOff>695325</xdr:colOff>
                <xdr:row>2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40"/>
  <sheetViews>
    <sheetView topLeftCell="A2" zoomScale="90" zoomScaleNormal="90" zoomScaleSheetLayoutView="100" zoomScalePageLayoutView="70" workbookViewId="0">
      <pane xSplit="3" ySplit="5" topLeftCell="D7" activePane="bottomRight" state="frozenSplit"/>
      <selection activeCell="A2" sqref="A2"/>
      <selection pane="topRight" activeCell="D2" sqref="D2"/>
      <selection pane="bottomLeft" activeCell="A7" sqref="A7"/>
      <selection pane="bottomRight" activeCell="C1" sqref="C1"/>
    </sheetView>
  </sheetViews>
  <sheetFormatPr defaultColWidth="12.42578125" defaultRowHeight="16.5" x14ac:dyDescent="0.25"/>
  <cols>
    <col min="1" max="1" width="19.140625" style="25" bestFit="1" customWidth="1"/>
    <col min="2" max="2" width="23.7109375" style="25" customWidth="1"/>
    <col min="3" max="3" width="55.140625" style="25" customWidth="1"/>
    <col min="4" max="5" width="7.140625" style="25" customWidth="1"/>
    <col min="6" max="6" width="18" style="25" customWidth="1"/>
    <col min="7" max="7" width="32.42578125" style="25" customWidth="1"/>
    <col min="8" max="8" width="28.28515625" style="25" customWidth="1"/>
    <col min="9" max="9" width="18.42578125" style="25" customWidth="1"/>
    <col min="10" max="10" width="8.85546875" style="25" customWidth="1"/>
    <col min="11" max="11" width="8" style="25" customWidth="1"/>
    <col min="12" max="12" width="43.42578125" style="25" customWidth="1"/>
    <col min="13" max="13" width="13.85546875" style="25" customWidth="1"/>
    <col min="14" max="14" width="14.42578125" style="25" customWidth="1"/>
    <col min="15" max="16384" width="12.42578125" style="25"/>
  </cols>
  <sheetData>
    <row r="1" spans="1:14" s="1" customFormat="1" ht="17.25" thickBot="1" x14ac:dyDescent="0.3"/>
    <row r="2" spans="1:14" s="1" customFormat="1" ht="16.5" hidden="1" customHeight="1" x14ac:dyDescent="0.25">
      <c r="C2" s="2" t="s">
        <v>66</v>
      </c>
    </row>
    <row r="3" spans="1:14" s="1" customFormat="1" ht="17.25" hidden="1" customHeight="1" x14ac:dyDescent="0.25">
      <c r="C3" s="1" t="s">
        <v>67</v>
      </c>
    </row>
    <row r="4" spans="1:14" s="1" customFormat="1" ht="60" hidden="1" customHeight="1" thickBot="1" x14ac:dyDescent="0.3">
      <c r="C4" s="3" t="s">
        <v>105</v>
      </c>
    </row>
    <row r="5" spans="1:14" s="4" customFormat="1" ht="32.25" hidden="1" customHeight="1" thickBot="1" x14ac:dyDescent="0.3">
      <c r="D5" s="246" t="s">
        <v>68</v>
      </c>
      <c r="E5" s="247"/>
      <c r="F5" s="247"/>
      <c r="G5" s="247"/>
      <c r="H5" s="246" t="s">
        <v>69</v>
      </c>
      <c r="I5" s="247"/>
      <c r="J5" s="247"/>
      <c r="K5" s="247"/>
      <c r="L5" s="248" t="s">
        <v>70</v>
      </c>
      <c r="M5" s="248" t="s">
        <v>71</v>
      </c>
      <c r="N5" s="248" t="s">
        <v>14</v>
      </c>
    </row>
    <row r="6" spans="1:14" s="5" customFormat="1" ht="46.5" customHeight="1" thickBot="1" x14ac:dyDescent="0.3">
      <c r="A6" s="49" t="s">
        <v>72</v>
      </c>
      <c r="B6" s="50" t="s">
        <v>73</v>
      </c>
      <c r="C6" s="50" t="s">
        <v>74</v>
      </c>
      <c r="D6" s="49" t="s">
        <v>75</v>
      </c>
      <c r="E6" s="50" t="s">
        <v>76</v>
      </c>
      <c r="F6" s="50" t="s">
        <v>77</v>
      </c>
      <c r="G6" s="51" t="s">
        <v>78</v>
      </c>
      <c r="H6" s="49" t="s">
        <v>75</v>
      </c>
      <c r="I6" s="50" t="s">
        <v>76</v>
      </c>
      <c r="J6" s="50" t="s">
        <v>77</v>
      </c>
      <c r="K6" s="52" t="s">
        <v>78</v>
      </c>
      <c r="L6" s="249"/>
      <c r="M6" s="249"/>
      <c r="N6" s="249"/>
    </row>
    <row r="7" spans="1:14" s="9" customFormat="1" ht="63" customHeight="1" x14ac:dyDescent="0.25">
      <c r="A7" s="241" t="s">
        <v>79</v>
      </c>
      <c r="B7" s="6" t="s">
        <v>80</v>
      </c>
      <c r="C7" s="33" t="s">
        <v>81</v>
      </c>
      <c r="D7" s="7"/>
      <c r="E7" s="7"/>
      <c r="F7" s="36">
        <v>42246</v>
      </c>
      <c r="G7" s="8"/>
      <c r="H7" s="8"/>
      <c r="I7" s="8"/>
      <c r="J7" s="8"/>
      <c r="K7" s="8"/>
      <c r="L7" s="65" t="s">
        <v>82</v>
      </c>
      <c r="M7" s="221">
        <v>161753.44</v>
      </c>
      <c r="N7" s="221">
        <v>185997.98</v>
      </c>
    </row>
    <row r="8" spans="1:14" s="9" customFormat="1" ht="63" customHeight="1" x14ac:dyDescent="0.25">
      <c r="A8" s="242"/>
      <c r="B8" s="244" t="s">
        <v>83</v>
      </c>
      <c r="C8" s="82" t="s">
        <v>84</v>
      </c>
      <c r="D8" s="11"/>
      <c r="E8" s="11"/>
      <c r="F8" s="35" t="s">
        <v>30</v>
      </c>
      <c r="G8" s="12"/>
      <c r="H8" s="12"/>
      <c r="I8" s="12"/>
      <c r="J8" s="12"/>
      <c r="K8" s="12"/>
      <c r="L8" s="12" t="s">
        <v>85</v>
      </c>
      <c r="M8" s="222"/>
      <c r="N8" s="222"/>
    </row>
    <row r="9" spans="1:14" s="9" customFormat="1" ht="63" customHeight="1" x14ac:dyDescent="0.25">
      <c r="A9" s="242"/>
      <c r="B9" s="244"/>
      <c r="C9" s="10" t="s">
        <v>86</v>
      </c>
      <c r="D9" s="11"/>
      <c r="E9" s="11"/>
      <c r="F9" s="19"/>
      <c r="G9" s="35" t="s">
        <v>31</v>
      </c>
      <c r="H9" s="35"/>
      <c r="I9" s="35"/>
      <c r="J9" s="35"/>
      <c r="K9" s="35"/>
      <c r="L9" s="66" t="s">
        <v>87</v>
      </c>
      <c r="M9" s="222"/>
      <c r="N9" s="222"/>
    </row>
    <row r="10" spans="1:14" s="9" customFormat="1" ht="63" customHeight="1" x14ac:dyDescent="0.25">
      <c r="A10" s="242"/>
      <c r="B10" s="244"/>
      <c r="C10" s="10" t="s">
        <v>88</v>
      </c>
      <c r="D10" s="11"/>
      <c r="E10" s="11"/>
      <c r="F10" s="11"/>
      <c r="G10" s="35">
        <v>42262</v>
      </c>
      <c r="H10" s="35"/>
      <c r="I10" s="35"/>
      <c r="J10" s="35"/>
      <c r="K10" s="35"/>
      <c r="L10" s="12" t="s">
        <v>89</v>
      </c>
      <c r="M10" s="222"/>
      <c r="N10" s="222"/>
    </row>
    <row r="11" spans="1:14" s="9" customFormat="1" ht="66.75" customHeight="1" thickBot="1" x14ac:dyDescent="0.3">
      <c r="A11" s="243"/>
      <c r="B11" s="245"/>
      <c r="C11" s="26" t="s">
        <v>90</v>
      </c>
      <c r="D11" s="23"/>
      <c r="E11" s="23"/>
      <c r="F11" s="23"/>
      <c r="G11" s="48" t="s">
        <v>32</v>
      </c>
      <c r="H11" s="48"/>
      <c r="I11" s="48"/>
      <c r="J11" s="48"/>
      <c r="K11" s="48"/>
      <c r="L11" s="67"/>
      <c r="M11" s="223"/>
      <c r="N11" s="223"/>
    </row>
    <row r="12" spans="1:14" s="16" customFormat="1" ht="69" customHeight="1" x14ac:dyDescent="0.25">
      <c r="A12" s="231" t="s">
        <v>91</v>
      </c>
      <c r="B12" s="234" t="s">
        <v>92</v>
      </c>
      <c r="C12" s="81" t="s">
        <v>111</v>
      </c>
      <c r="D12" s="15"/>
      <c r="E12" s="15"/>
      <c r="F12" s="15"/>
      <c r="G12" s="37">
        <v>42308</v>
      </c>
      <c r="H12" s="37"/>
      <c r="I12" s="37"/>
      <c r="J12" s="37"/>
      <c r="K12" s="37"/>
      <c r="L12" s="34" t="s">
        <v>95</v>
      </c>
      <c r="M12" s="225">
        <v>725869.76</v>
      </c>
      <c r="N12" s="224">
        <v>130975.23</v>
      </c>
    </row>
    <row r="13" spans="1:14" s="16" customFormat="1" ht="64.5" customHeight="1" x14ac:dyDescent="0.25">
      <c r="A13" s="232"/>
      <c r="B13" s="235"/>
      <c r="C13" s="17" t="s">
        <v>112</v>
      </c>
      <c r="D13" s="18"/>
      <c r="E13" s="18"/>
      <c r="F13" s="18"/>
      <c r="G13" s="38">
        <v>42262</v>
      </c>
      <c r="H13" s="38"/>
      <c r="I13" s="38"/>
      <c r="J13" s="38"/>
      <c r="K13" s="38"/>
      <c r="L13" s="17" t="s">
        <v>33</v>
      </c>
      <c r="M13" s="225"/>
      <c r="N13" s="225"/>
    </row>
    <row r="14" spans="1:14" s="16" customFormat="1" ht="63" customHeight="1" x14ac:dyDescent="0.25">
      <c r="A14" s="232"/>
      <c r="B14" s="235"/>
      <c r="C14" s="17" t="s">
        <v>93</v>
      </c>
      <c r="D14" s="18"/>
      <c r="E14" s="18"/>
      <c r="F14" s="18"/>
      <c r="G14" s="38">
        <v>42262</v>
      </c>
      <c r="H14" s="38"/>
      <c r="I14" s="38"/>
      <c r="J14" s="38"/>
      <c r="K14" s="38"/>
      <c r="L14" s="17" t="s">
        <v>96</v>
      </c>
      <c r="M14" s="225"/>
      <c r="N14" s="225"/>
    </row>
    <row r="15" spans="1:14" s="16" customFormat="1" ht="68.25" customHeight="1" x14ac:dyDescent="0.25">
      <c r="A15" s="232"/>
      <c r="B15" s="235" t="s">
        <v>94</v>
      </c>
      <c r="C15" s="83" t="s">
        <v>50</v>
      </c>
      <c r="D15" s="18"/>
      <c r="E15" s="18"/>
      <c r="F15" s="18"/>
      <c r="G15" s="28"/>
      <c r="H15" s="87">
        <v>42035</v>
      </c>
      <c r="I15" s="38"/>
      <c r="J15" s="28"/>
      <c r="K15" s="28"/>
      <c r="L15" s="17" t="s">
        <v>97</v>
      </c>
      <c r="M15" s="225"/>
      <c r="N15" s="225"/>
    </row>
    <row r="16" spans="1:14" s="16" customFormat="1" ht="63" customHeight="1" x14ac:dyDescent="0.25">
      <c r="A16" s="232"/>
      <c r="B16" s="235"/>
      <c r="C16" s="83" t="s">
        <v>51</v>
      </c>
      <c r="D16" s="18"/>
      <c r="E16" s="18"/>
      <c r="F16" s="18"/>
      <c r="G16" s="39" t="s">
        <v>6</v>
      </c>
      <c r="H16" s="28"/>
      <c r="I16" s="38">
        <v>42185</v>
      </c>
      <c r="J16" s="28"/>
      <c r="K16" s="28"/>
      <c r="L16" s="32" t="s">
        <v>52</v>
      </c>
      <c r="M16" s="225"/>
      <c r="N16" s="225"/>
    </row>
    <row r="17" spans="1:15" s="16" customFormat="1" ht="66.75" customHeight="1" x14ac:dyDescent="0.25">
      <c r="A17" s="232"/>
      <c r="B17" s="235"/>
      <c r="C17" s="17" t="s">
        <v>53</v>
      </c>
      <c r="D17" s="18"/>
      <c r="E17" s="18"/>
      <c r="F17" s="18"/>
      <c r="G17" s="38">
        <v>42308</v>
      </c>
      <c r="H17" s="28"/>
      <c r="I17" s="28"/>
      <c r="J17" s="28"/>
      <c r="K17" s="28"/>
      <c r="L17" s="17" t="s">
        <v>98</v>
      </c>
      <c r="M17" s="225"/>
      <c r="N17" s="225"/>
    </row>
    <row r="18" spans="1:15" s="16" customFormat="1" ht="83.25" customHeight="1" x14ac:dyDescent="0.25">
      <c r="A18" s="232"/>
      <c r="B18" s="235"/>
      <c r="C18" s="83" t="s">
        <v>106</v>
      </c>
      <c r="D18" s="18"/>
      <c r="E18" s="18"/>
      <c r="F18" s="18"/>
      <c r="G18" s="80" t="s">
        <v>5</v>
      </c>
      <c r="H18" s="28"/>
      <c r="I18" s="28"/>
      <c r="J18" s="28"/>
      <c r="K18" s="28"/>
      <c r="L18" s="17" t="s">
        <v>16</v>
      </c>
      <c r="M18" s="225"/>
      <c r="N18" s="225"/>
    </row>
    <row r="19" spans="1:15" s="16" customFormat="1" ht="68.25" customHeight="1" x14ac:dyDescent="0.25">
      <c r="A19" s="232"/>
      <c r="B19" s="235"/>
      <c r="C19" s="53" t="s">
        <v>54</v>
      </c>
      <c r="D19" s="54"/>
      <c r="E19" s="54"/>
      <c r="F19" s="54"/>
      <c r="G19" s="236" t="s">
        <v>55</v>
      </c>
      <c r="H19" s="237"/>
      <c r="I19" s="56"/>
      <c r="J19" s="56"/>
      <c r="K19" s="56"/>
      <c r="L19" s="57" t="s">
        <v>17</v>
      </c>
      <c r="M19" s="225"/>
      <c r="N19" s="225"/>
    </row>
    <row r="20" spans="1:15" s="16" customFormat="1" ht="63" customHeight="1" x14ac:dyDescent="0.25">
      <c r="A20" s="232"/>
      <c r="B20" s="235"/>
      <c r="C20" s="53" t="s">
        <v>56</v>
      </c>
      <c r="D20" s="54"/>
      <c r="E20" s="54"/>
      <c r="F20" s="54" t="s">
        <v>57</v>
      </c>
      <c r="G20" s="56"/>
      <c r="H20" s="56"/>
      <c r="I20" s="56"/>
      <c r="J20" s="56"/>
      <c r="K20" s="56"/>
      <c r="L20" s="53" t="s">
        <v>17</v>
      </c>
      <c r="M20" s="225"/>
      <c r="N20" s="225"/>
    </row>
    <row r="21" spans="1:15" s="16" customFormat="1" ht="87.75" customHeight="1" x14ac:dyDescent="0.25">
      <c r="A21" s="232"/>
      <c r="B21" s="235"/>
      <c r="C21" s="53" t="s">
        <v>58</v>
      </c>
      <c r="D21" s="54"/>
      <c r="E21" s="54"/>
      <c r="F21" s="54"/>
      <c r="G21" s="94" t="s">
        <v>59</v>
      </c>
      <c r="H21" s="58" t="s">
        <v>60</v>
      </c>
      <c r="I21" s="59"/>
      <c r="J21" s="56"/>
      <c r="K21" s="56"/>
      <c r="L21" s="57" t="s">
        <v>17</v>
      </c>
      <c r="M21" s="225"/>
      <c r="N21" s="225"/>
    </row>
    <row r="22" spans="1:15" s="16" customFormat="1" ht="63" customHeight="1" x14ac:dyDescent="0.25">
      <c r="A22" s="232"/>
      <c r="B22" s="235"/>
      <c r="C22" s="53" t="s">
        <v>61</v>
      </c>
      <c r="D22" s="54"/>
      <c r="E22" s="54"/>
      <c r="F22" s="54"/>
      <c r="G22" s="94" t="s">
        <v>62</v>
      </c>
      <c r="H22" s="94" t="s">
        <v>63</v>
      </c>
      <c r="I22" s="56"/>
      <c r="J22" s="56"/>
      <c r="K22" s="56"/>
      <c r="L22" s="57" t="s">
        <v>17</v>
      </c>
      <c r="M22" s="225"/>
      <c r="N22" s="225"/>
    </row>
    <row r="23" spans="1:15" s="16" customFormat="1" ht="68.25" customHeight="1" x14ac:dyDescent="0.25">
      <c r="A23" s="232"/>
      <c r="B23" s="238" t="s">
        <v>64</v>
      </c>
      <c r="C23" s="83" t="s">
        <v>99</v>
      </c>
      <c r="D23" s="18"/>
      <c r="E23" s="18"/>
      <c r="F23" s="18"/>
      <c r="G23" s="39" t="s">
        <v>0</v>
      </c>
      <c r="H23" s="39" t="s">
        <v>65</v>
      </c>
      <c r="I23" s="28"/>
      <c r="J23" s="28"/>
      <c r="K23" s="28"/>
      <c r="L23" s="17" t="s">
        <v>100</v>
      </c>
      <c r="M23" s="225"/>
      <c r="N23" s="225"/>
    </row>
    <row r="24" spans="1:15" s="16" customFormat="1" ht="93.75" customHeight="1" x14ac:dyDescent="0.25">
      <c r="A24" s="232"/>
      <c r="B24" s="239"/>
      <c r="C24" s="53" t="s">
        <v>34</v>
      </c>
      <c r="D24" s="54"/>
      <c r="E24" s="54"/>
      <c r="F24" s="54" t="s">
        <v>57</v>
      </c>
      <c r="G24" s="56" t="s">
        <v>35</v>
      </c>
      <c r="H24" s="56"/>
      <c r="I24" s="56"/>
      <c r="J24" s="56"/>
      <c r="K24" s="56"/>
      <c r="L24" s="53" t="s">
        <v>17</v>
      </c>
      <c r="M24" s="225"/>
      <c r="N24" s="225"/>
    </row>
    <row r="25" spans="1:15" s="16" customFormat="1" ht="86.25" customHeight="1" x14ac:dyDescent="0.25">
      <c r="A25" s="232"/>
      <c r="B25" s="239"/>
      <c r="C25" s="53" t="s">
        <v>36</v>
      </c>
      <c r="D25" s="54"/>
      <c r="E25" s="54"/>
      <c r="F25" s="54"/>
      <c r="G25" s="94" t="s">
        <v>37</v>
      </c>
      <c r="H25" s="94" t="s">
        <v>38</v>
      </c>
      <c r="I25" s="56"/>
      <c r="J25" s="56"/>
      <c r="K25" s="56"/>
      <c r="L25" s="57" t="s">
        <v>17</v>
      </c>
      <c r="M25" s="225"/>
      <c r="N25" s="225"/>
    </row>
    <row r="26" spans="1:15" s="16" customFormat="1" ht="83.25" customHeight="1" x14ac:dyDescent="0.25">
      <c r="A26" s="232"/>
      <c r="B26" s="234"/>
      <c r="C26" s="86" t="s">
        <v>39</v>
      </c>
      <c r="D26" s="18"/>
      <c r="E26" s="18"/>
      <c r="F26" s="18"/>
      <c r="G26" s="39" t="s">
        <v>1</v>
      </c>
      <c r="H26" s="28"/>
      <c r="I26" s="28"/>
      <c r="J26" s="28"/>
      <c r="K26" s="28"/>
      <c r="L26" s="17" t="s">
        <v>101</v>
      </c>
      <c r="M26" s="225"/>
      <c r="N26" s="225"/>
    </row>
    <row r="27" spans="1:15" s="16" customFormat="1" ht="83.25" customHeight="1" x14ac:dyDescent="0.25">
      <c r="A27" s="232"/>
      <c r="B27" s="238" t="s">
        <v>40</v>
      </c>
      <c r="C27" s="17" t="s">
        <v>41</v>
      </c>
      <c r="D27" s="11"/>
      <c r="E27" s="11"/>
      <c r="F27" s="11"/>
      <c r="G27" s="42">
        <v>42369</v>
      </c>
      <c r="H27" s="12"/>
      <c r="I27" s="12"/>
      <c r="J27" s="12"/>
      <c r="K27" s="12"/>
      <c r="L27" s="17" t="s">
        <v>102</v>
      </c>
      <c r="M27" s="225"/>
      <c r="N27" s="225"/>
    </row>
    <row r="28" spans="1:15" s="16" customFormat="1" ht="85.5" customHeight="1" x14ac:dyDescent="0.25">
      <c r="A28" s="232"/>
      <c r="B28" s="239"/>
      <c r="C28" s="53" t="s">
        <v>42</v>
      </c>
      <c r="D28" s="54"/>
      <c r="E28" s="54"/>
      <c r="F28" s="54"/>
      <c r="G28" s="94" t="s">
        <v>43</v>
      </c>
      <c r="H28" s="55" t="s">
        <v>44</v>
      </c>
      <c r="I28" s="56"/>
      <c r="J28" s="56"/>
      <c r="K28" s="56"/>
      <c r="L28" s="57" t="s">
        <v>17</v>
      </c>
      <c r="M28" s="225"/>
      <c r="N28" s="225"/>
    </row>
    <row r="29" spans="1:15" s="16" customFormat="1" ht="81.75" customHeight="1" thickBot="1" x14ac:dyDescent="0.3">
      <c r="A29" s="233"/>
      <c r="B29" s="240"/>
      <c r="C29" s="88" t="s">
        <v>45</v>
      </c>
      <c r="D29" s="20"/>
      <c r="E29" s="20"/>
      <c r="F29" s="20"/>
      <c r="G29" s="29" t="s">
        <v>2</v>
      </c>
      <c r="H29" s="41"/>
      <c r="I29" s="31"/>
      <c r="J29" s="84" t="s">
        <v>3</v>
      </c>
      <c r="K29" s="31"/>
      <c r="L29" s="21" t="s">
        <v>103</v>
      </c>
      <c r="M29" s="226"/>
      <c r="N29" s="226"/>
    </row>
    <row r="30" spans="1:15" s="16" customFormat="1" ht="63" customHeight="1" x14ac:dyDescent="0.25">
      <c r="A30" s="215" t="s">
        <v>46</v>
      </c>
      <c r="B30" s="219" t="s">
        <v>47</v>
      </c>
      <c r="C30" s="13" t="s">
        <v>48</v>
      </c>
      <c r="D30" s="14"/>
      <c r="E30" s="14"/>
      <c r="F30" s="43">
        <v>42247</v>
      </c>
      <c r="G30" s="30"/>
      <c r="H30" s="27"/>
      <c r="I30" s="27"/>
      <c r="J30" s="27"/>
      <c r="K30" s="27"/>
      <c r="L30" s="60" t="s">
        <v>49</v>
      </c>
      <c r="M30" s="221">
        <v>438636.49</v>
      </c>
      <c r="N30" s="224">
        <v>217945.41</v>
      </c>
    </row>
    <row r="31" spans="1:15" s="16" customFormat="1" ht="67.5" customHeight="1" x14ac:dyDescent="0.25">
      <c r="A31" s="216"/>
      <c r="B31" s="220"/>
      <c r="C31" s="17" t="s">
        <v>4</v>
      </c>
      <c r="D31" s="18"/>
      <c r="E31" s="18"/>
      <c r="F31" s="44">
        <v>42277</v>
      </c>
      <c r="G31" s="28"/>
      <c r="H31" s="28"/>
      <c r="I31" s="28"/>
      <c r="J31" s="28"/>
      <c r="K31" s="28"/>
      <c r="L31" s="61" t="s">
        <v>104</v>
      </c>
      <c r="M31" s="222"/>
      <c r="N31" s="225"/>
    </row>
    <row r="32" spans="1:15" s="16" customFormat="1" ht="63" customHeight="1" x14ac:dyDescent="0.25">
      <c r="A32" s="216"/>
      <c r="B32" s="220"/>
      <c r="C32" s="17" t="s">
        <v>7</v>
      </c>
      <c r="D32" s="18"/>
      <c r="E32" s="18"/>
      <c r="F32" s="89">
        <v>42353</v>
      </c>
      <c r="G32" s="28"/>
      <c r="H32" s="28"/>
      <c r="I32" s="28"/>
      <c r="J32" s="28"/>
      <c r="K32" s="28"/>
      <c r="L32" s="62" t="s">
        <v>8</v>
      </c>
      <c r="M32" s="222"/>
      <c r="N32" s="225"/>
      <c r="O32" s="85"/>
    </row>
    <row r="33" spans="1:14" s="16" customFormat="1" ht="63" customHeight="1" x14ac:dyDescent="0.25">
      <c r="A33" s="216"/>
      <c r="B33" s="220" t="s">
        <v>9</v>
      </c>
      <c r="C33" s="17" t="s">
        <v>10</v>
      </c>
      <c r="D33" s="18"/>
      <c r="E33" s="18"/>
      <c r="F33" s="90" t="s">
        <v>107</v>
      </c>
      <c r="G33" s="28"/>
      <c r="H33" s="28"/>
      <c r="I33" s="28"/>
      <c r="J33" s="28"/>
      <c r="K33" s="28"/>
      <c r="L33" s="62" t="s">
        <v>8</v>
      </c>
      <c r="M33" s="222"/>
      <c r="N33" s="225"/>
    </row>
    <row r="34" spans="1:14" s="16" customFormat="1" ht="63" customHeight="1" thickBot="1" x14ac:dyDescent="0.3">
      <c r="A34" s="217"/>
      <c r="B34" s="227"/>
      <c r="C34" s="21" t="s">
        <v>11</v>
      </c>
      <c r="D34" s="20"/>
      <c r="E34" s="20"/>
      <c r="F34" s="91">
        <v>42277</v>
      </c>
      <c r="G34" s="29"/>
      <c r="H34" s="29"/>
      <c r="I34" s="29"/>
      <c r="J34" s="29"/>
      <c r="K34" s="29"/>
      <c r="L34" s="62" t="s">
        <v>49</v>
      </c>
      <c r="M34" s="222"/>
      <c r="N34" s="225"/>
    </row>
    <row r="35" spans="1:14" s="16" customFormat="1" ht="63" customHeight="1" thickBot="1" x14ac:dyDescent="0.3">
      <c r="A35" s="218"/>
      <c r="B35" s="228"/>
      <c r="C35" s="40" t="s">
        <v>12</v>
      </c>
      <c r="D35" s="22"/>
      <c r="E35" s="22"/>
      <c r="F35" s="92">
        <v>42307</v>
      </c>
      <c r="G35" s="41"/>
      <c r="H35" s="22"/>
      <c r="I35" s="22"/>
      <c r="J35" s="22"/>
      <c r="K35" s="22"/>
      <c r="L35" s="63" t="s">
        <v>8</v>
      </c>
      <c r="M35" s="223"/>
      <c r="N35" s="226"/>
    </row>
    <row r="36" spans="1:14" s="16" customFormat="1" ht="21.75" customHeight="1" thickBot="1" x14ac:dyDescent="0.3">
      <c r="A36" s="45"/>
      <c r="B36" s="45"/>
      <c r="C36" s="45"/>
      <c r="D36" s="24"/>
      <c r="E36" s="24"/>
      <c r="F36" s="24"/>
      <c r="G36" s="24"/>
      <c r="H36" s="24"/>
      <c r="I36" s="24"/>
      <c r="J36" s="24"/>
      <c r="K36" s="24"/>
      <c r="L36" s="69" t="s">
        <v>15</v>
      </c>
      <c r="M36" s="64">
        <f>M7+M12+M30</f>
        <v>1326259.69</v>
      </c>
      <c r="N36" s="68">
        <f>SUM(N7:N35)</f>
        <v>534918.62</v>
      </c>
    </row>
    <row r="37" spans="1:14" ht="21.75" customHeight="1" thickBot="1" x14ac:dyDescent="0.3">
      <c r="A37" s="45"/>
      <c r="B37" s="45"/>
      <c r="C37" s="46"/>
      <c r="L37" s="70" t="s">
        <v>13</v>
      </c>
      <c r="M37" s="229">
        <f>M36+N36</f>
        <v>1861178.31</v>
      </c>
      <c r="N37" s="230"/>
    </row>
    <row r="38" spans="1:14" ht="21.75" customHeight="1" x14ac:dyDescent="0.25">
      <c r="A38" s="191"/>
      <c r="B38" s="191"/>
      <c r="C38" s="47"/>
    </row>
    <row r="39" spans="1:14" ht="21.75" customHeight="1" x14ac:dyDescent="0.25"/>
    <row r="40" spans="1:14" ht="21.75" customHeight="1" x14ac:dyDescent="0.25"/>
  </sheetData>
  <mergeCells count="24">
    <mergeCell ref="A7:A11"/>
    <mergeCell ref="M7:M11"/>
    <mergeCell ref="N7:N11"/>
    <mergeCell ref="B8:B11"/>
    <mergeCell ref="D5:G5"/>
    <mergeCell ref="H5:K5"/>
    <mergeCell ref="L5:L6"/>
    <mergeCell ref="M5:M6"/>
    <mergeCell ref="N5:N6"/>
    <mergeCell ref="A12:A29"/>
    <mergeCell ref="B12:B14"/>
    <mergeCell ref="M12:M29"/>
    <mergeCell ref="N12:N29"/>
    <mergeCell ref="B15:B22"/>
    <mergeCell ref="G19:H19"/>
    <mergeCell ref="B23:B26"/>
    <mergeCell ref="B27:B29"/>
    <mergeCell ref="A38:B38"/>
    <mergeCell ref="A30:A35"/>
    <mergeCell ref="B30:B32"/>
    <mergeCell ref="M30:M35"/>
    <mergeCell ref="N30:N35"/>
    <mergeCell ref="B33:B35"/>
    <mergeCell ref="M37:N37"/>
  </mergeCells>
  <printOptions horizontalCentered="1"/>
  <pageMargins left="0.11811023622047245" right="0.11811023622047245" top="0.74803149606299213" bottom="0.35433070866141736" header="0.31496062992125984" footer="0.31496062992125984"/>
  <pageSetup orientation="portrait" r:id="rId1"/>
  <headerFooter>
    <oddFooter>&amp;CPágina &amp;P de &amp;N
&amp;D&amp;F</oddFooter>
  </headerFooter>
  <rowBreaks count="2" manualBreakCount="2">
    <brk id="18" max="13" man="1"/>
    <brk id="29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E33"/>
  <sheetViews>
    <sheetView topLeftCell="A8" workbookViewId="0">
      <selection activeCell="B3" sqref="B3:B4"/>
    </sheetView>
  </sheetViews>
  <sheetFormatPr defaultColWidth="11.42578125" defaultRowHeight="15" x14ac:dyDescent="0.25"/>
  <cols>
    <col min="2" max="2" width="18.85546875" customWidth="1"/>
    <col min="3" max="3" width="25.42578125" customWidth="1"/>
    <col min="4" max="4" width="20.28515625" customWidth="1"/>
    <col min="5" max="5" width="20.85546875" customWidth="1"/>
  </cols>
  <sheetData>
    <row r="2" spans="2:5" ht="15.75" thickBot="1" x14ac:dyDescent="0.3"/>
    <row r="3" spans="2:5" ht="29.25" customHeight="1" x14ac:dyDescent="0.25">
      <c r="B3" s="258" t="s">
        <v>72</v>
      </c>
      <c r="C3" s="248" t="s">
        <v>73</v>
      </c>
      <c r="D3" s="248" t="s">
        <v>71</v>
      </c>
      <c r="E3" s="248" t="s">
        <v>14</v>
      </c>
    </row>
    <row r="4" spans="2:5" x14ac:dyDescent="0.25">
      <c r="B4" s="259"/>
      <c r="C4" s="256"/>
      <c r="D4" s="256"/>
      <c r="E4" s="256"/>
    </row>
    <row r="5" spans="2:5" ht="45" x14ac:dyDescent="0.25">
      <c r="B5" s="250" t="s">
        <v>79</v>
      </c>
      <c r="C5" s="73" t="s">
        <v>80</v>
      </c>
      <c r="D5" s="260">
        <v>161753.44</v>
      </c>
      <c r="E5" s="260">
        <v>185997.98</v>
      </c>
    </row>
    <row r="6" spans="2:5" ht="60" x14ac:dyDescent="0.25">
      <c r="B6" s="250"/>
      <c r="C6" s="73" t="s">
        <v>83</v>
      </c>
      <c r="D6" s="260"/>
      <c r="E6" s="260"/>
    </row>
    <row r="7" spans="2:5" s="72" customFormat="1" ht="30" x14ac:dyDescent="0.25">
      <c r="B7" s="250" t="s">
        <v>18</v>
      </c>
      <c r="C7" s="73" t="s">
        <v>92</v>
      </c>
      <c r="D7" s="260">
        <v>438636.49</v>
      </c>
      <c r="E7" s="257">
        <v>217945.41</v>
      </c>
    </row>
    <row r="8" spans="2:5" s="72" customFormat="1" ht="46.5" customHeight="1" x14ac:dyDescent="0.25">
      <c r="B8" s="250"/>
      <c r="C8" s="73" t="s">
        <v>94</v>
      </c>
      <c r="D8" s="260"/>
      <c r="E8" s="257"/>
    </row>
    <row r="9" spans="2:5" s="72" customFormat="1" ht="30" x14ac:dyDescent="0.25">
      <c r="B9" s="250"/>
      <c r="C9" s="74" t="s">
        <v>64</v>
      </c>
      <c r="D9" s="260"/>
      <c r="E9" s="257"/>
    </row>
    <row r="10" spans="2:5" s="72" customFormat="1" ht="30" x14ac:dyDescent="0.25">
      <c r="B10" s="250"/>
      <c r="C10" s="73" t="s">
        <v>40</v>
      </c>
      <c r="D10" s="260"/>
      <c r="E10" s="257"/>
    </row>
    <row r="11" spans="2:5" ht="45" x14ac:dyDescent="0.25">
      <c r="B11" s="250" t="s">
        <v>46</v>
      </c>
      <c r="C11" s="73" t="s">
        <v>47</v>
      </c>
      <c r="D11" s="255">
        <v>725869.76</v>
      </c>
      <c r="E11" s="255">
        <v>130975.23</v>
      </c>
    </row>
    <row r="12" spans="2:5" ht="45" x14ac:dyDescent="0.25">
      <c r="B12" s="250"/>
      <c r="C12" s="73" t="s">
        <v>9</v>
      </c>
      <c r="D12" s="255"/>
      <c r="E12" s="255"/>
    </row>
    <row r="13" spans="2:5" ht="15" customHeight="1" x14ac:dyDescent="0.25">
      <c r="B13" s="251" t="s">
        <v>15</v>
      </c>
      <c r="C13" s="251"/>
      <c r="D13" s="75">
        <f>SUM(D5:D12)</f>
        <v>1326259.69</v>
      </c>
      <c r="E13" s="75">
        <f>SUM(E5:E12)</f>
        <v>534918.62</v>
      </c>
    </row>
    <row r="14" spans="2:5" ht="15" customHeight="1" x14ac:dyDescent="0.25">
      <c r="B14" s="251" t="s">
        <v>13</v>
      </c>
      <c r="C14" s="251"/>
      <c r="D14" s="252">
        <f>SUM(D13:E13)</f>
        <v>1861178.31</v>
      </c>
      <c r="E14" s="252"/>
    </row>
    <row r="15" spans="2:5" ht="15" customHeight="1" x14ac:dyDescent="0.25">
      <c r="D15" s="71"/>
      <c r="E15" s="71"/>
    </row>
    <row r="16" spans="2:5" ht="15" customHeight="1" x14ac:dyDescent="0.25">
      <c r="D16" s="71"/>
      <c r="E16" s="71"/>
    </row>
    <row r="17" spans="4:5" ht="15" customHeight="1" x14ac:dyDescent="0.25">
      <c r="D17" s="71"/>
      <c r="E17" s="71"/>
    </row>
    <row r="18" spans="4:5" ht="15" customHeight="1" x14ac:dyDescent="0.25">
      <c r="D18" s="71"/>
      <c r="E18" s="71"/>
    </row>
    <row r="19" spans="4:5" ht="15" customHeight="1" x14ac:dyDescent="0.25">
      <c r="D19" s="71"/>
      <c r="E19" s="71"/>
    </row>
    <row r="20" spans="4:5" ht="15" customHeight="1" x14ac:dyDescent="0.25">
      <c r="D20" s="71"/>
      <c r="E20" s="71"/>
    </row>
    <row r="21" spans="4:5" ht="15" customHeight="1" x14ac:dyDescent="0.25">
      <c r="D21" s="71"/>
      <c r="E21" s="71"/>
    </row>
    <row r="22" spans="4:5" ht="15" customHeight="1" x14ac:dyDescent="0.25">
      <c r="D22" s="71"/>
      <c r="E22" s="71"/>
    </row>
    <row r="23" spans="4:5" ht="15" customHeight="1" x14ac:dyDescent="0.25">
      <c r="D23" s="71"/>
      <c r="E23" s="71"/>
    </row>
    <row r="24" spans="4:5" ht="15" customHeight="1" x14ac:dyDescent="0.25">
      <c r="D24" s="71"/>
      <c r="E24" s="71"/>
    </row>
    <row r="25" spans="4:5" ht="15" customHeight="1" x14ac:dyDescent="0.25">
      <c r="D25" s="71"/>
      <c r="E25" s="71"/>
    </row>
    <row r="26" spans="4:5" ht="15" customHeight="1" x14ac:dyDescent="0.25">
      <c r="D26" s="71"/>
      <c r="E26" s="71"/>
    </row>
    <row r="27" spans="4:5" ht="15" customHeight="1" x14ac:dyDescent="0.25">
      <c r="D27" s="71"/>
      <c r="E27" s="71"/>
    </row>
    <row r="28" spans="4:5" x14ac:dyDescent="0.25">
      <c r="D28" s="253"/>
      <c r="E28" s="254"/>
    </row>
    <row r="29" spans="4:5" x14ac:dyDescent="0.25">
      <c r="D29" s="253"/>
      <c r="E29" s="254"/>
    </row>
    <row r="30" spans="4:5" x14ac:dyDescent="0.25">
      <c r="D30" s="253"/>
      <c r="E30" s="254"/>
    </row>
    <row r="31" spans="4:5" x14ac:dyDescent="0.25">
      <c r="D31" s="253"/>
      <c r="E31" s="254"/>
    </row>
    <row r="32" spans="4:5" x14ac:dyDescent="0.25">
      <c r="D32" s="253"/>
      <c r="E32" s="254"/>
    </row>
    <row r="33" spans="4:5" x14ac:dyDescent="0.25">
      <c r="D33" s="253"/>
      <c r="E33" s="254"/>
    </row>
  </sheetData>
  <mergeCells count="18">
    <mergeCell ref="D3:D4"/>
    <mergeCell ref="E3:E4"/>
    <mergeCell ref="E7:E10"/>
    <mergeCell ref="B3:B4"/>
    <mergeCell ref="C3:C4"/>
    <mergeCell ref="B5:B6"/>
    <mergeCell ref="B7:B10"/>
    <mergeCell ref="D5:D6"/>
    <mergeCell ref="E5:E6"/>
    <mergeCell ref="D7:D10"/>
    <mergeCell ref="B11:B12"/>
    <mergeCell ref="B13:C13"/>
    <mergeCell ref="B14:C14"/>
    <mergeCell ref="D14:E14"/>
    <mergeCell ref="D28:D33"/>
    <mergeCell ref="E28:E33"/>
    <mergeCell ref="D11:D12"/>
    <mergeCell ref="E11:E12"/>
  </mergeCells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D13"/>
  <sheetViews>
    <sheetView workbookViewId="0">
      <selection activeCell="B3" sqref="B3:B4"/>
    </sheetView>
  </sheetViews>
  <sheetFormatPr defaultColWidth="11.42578125" defaultRowHeight="15" x14ac:dyDescent="0.25"/>
  <cols>
    <col min="2" max="2" width="16.42578125" customWidth="1"/>
    <col min="3" max="3" width="26.42578125" customWidth="1"/>
    <col min="4" max="4" width="24.140625" customWidth="1"/>
  </cols>
  <sheetData>
    <row r="2" spans="2:4" ht="15.75" thickBot="1" x14ac:dyDescent="0.3"/>
    <row r="3" spans="2:4" x14ac:dyDescent="0.25">
      <c r="B3" s="258" t="s">
        <v>29</v>
      </c>
      <c r="C3" s="258" t="s">
        <v>19</v>
      </c>
      <c r="D3" s="248" t="s">
        <v>21</v>
      </c>
    </row>
    <row r="4" spans="2:4" x14ac:dyDescent="0.25">
      <c r="B4" s="259"/>
      <c r="C4" s="259"/>
      <c r="D4" s="256"/>
    </row>
    <row r="5" spans="2:4" ht="63.75" customHeight="1" x14ac:dyDescent="0.25">
      <c r="B5" s="74" t="s">
        <v>79</v>
      </c>
      <c r="C5" s="73" t="s">
        <v>20</v>
      </c>
      <c r="D5" s="76">
        <v>120000</v>
      </c>
    </row>
    <row r="6" spans="2:4" x14ac:dyDescent="0.25">
      <c r="B6" s="261" t="s">
        <v>18</v>
      </c>
      <c r="C6" s="78" t="s">
        <v>22</v>
      </c>
      <c r="D6" s="76">
        <v>510000</v>
      </c>
    </row>
    <row r="7" spans="2:4" ht="30" x14ac:dyDescent="0.25">
      <c r="B7" s="261"/>
      <c r="C7" s="73" t="s">
        <v>23</v>
      </c>
      <c r="D7" s="76">
        <v>103586</v>
      </c>
    </row>
    <row r="8" spans="2:4" ht="45" x14ac:dyDescent="0.25">
      <c r="B8" s="261"/>
      <c r="C8" s="77" t="s">
        <v>24</v>
      </c>
      <c r="D8" s="76">
        <v>170000</v>
      </c>
    </row>
    <row r="9" spans="2:4" ht="30" x14ac:dyDescent="0.25">
      <c r="B9" s="261"/>
      <c r="C9" s="77" t="s">
        <v>25</v>
      </c>
      <c r="D9" s="76">
        <v>45010</v>
      </c>
    </row>
    <row r="10" spans="2:4" ht="60" x14ac:dyDescent="0.25">
      <c r="B10" s="261" t="s">
        <v>46</v>
      </c>
      <c r="C10" s="74" t="s">
        <v>26</v>
      </c>
      <c r="D10" s="76">
        <v>1153399</v>
      </c>
    </row>
    <row r="11" spans="2:4" ht="30" x14ac:dyDescent="0.25">
      <c r="B11" s="261"/>
      <c r="C11" s="73" t="s">
        <v>27</v>
      </c>
      <c r="D11" s="76">
        <v>1118640</v>
      </c>
    </row>
    <row r="12" spans="2:4" ht="45" x14ac:dyDescent="0.25">
      <c r="B12" s="261"/>
      <c r="C12" s="74" t="s">
        <v>28</v>
      </c>
      <c r="D12" s="76">
        <v>250000</v>
      </c>
    </row>
    <row r="13" spans="2:4" x14ac:dyDescent="0.25">
      <c r="B13" s="251" t="s">
        <v>13</v>
      </c>
      <c r="C13" s="251"/>
      <c r="D13" s="79">
        <f>SUM(D5:D12)</f>
        <v>3470635</v>
      </c>
    </row>
  </sheetData>
  <mergeCells count="6">
    <mergeCell ref="B13:C13"/>
    <mergeCell ref="B3:B4"/>
    <mergeCell ref="C3:C4"/>
    <mergeCell ref="D3:D4"/>
    <mergeCell ref="B6:B9"/>
    <mergeCell ref="B10:B12"/>
  </mergeCells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2016-06-03T13:00:00+00:00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Progress Report</TermName>
          <TermId xmlns="http://schemas.microsoft.com/office/infopath/2007/PartnerControls">03c70d0e-c75e-4cfb-8288-e692640ede14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1112</Value>
      <Value>1287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00088214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</TermName>
          <TermId xmlns="http://schemas.microsoft.com/office/infopath/2007/PartnerControls">ee71ad3b-e0aa-4e66-915a-f752be68b041</TermId>
        </TermInfo>
      </Terms>
    </gc6531b704974d528487414686b72f6f>
    <_dlc_DocId xmlns="f1161f5b-24a3-4c2d-bc81-44cb9325e8ee">ATLASPDC-4-49345</_dlc_DocId>
    <_dlc_DocIdUrl xmlns="f1161f5b-24a3-4c2d-bc81-44cb9325e8ee">
      <Url>https://info.undp.org/docs/pdc/_layouts/DocIdRedir.aspx?ID=ATLASPDC-4-49345</Url>
      <Description>ATLASPDC-4-49345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BB5BDD8A-46BB-4CFF-97C5-084637E0659E}"/>
</file>

<file path=customXml/itemProps2.xml><?xml version="1.0" encoding="utf-8"?>
<ds:datastoreItem xmlns:ds="http://schemas.openxmlformats.org/officeDocument/2006/customXml" ds:itemID="{FC6E8DE5-60E8-4008-94DC-C4BBDF3768A2}"/>
</file>

<file path=customXml/itemProps3.xml><?xml version="1.0" encoding="utf-8"?>
<ds:datastoreItem xmlns:ds="http://schemas.openxmlformats.org/officeDocument/2006/customXml" ds:itemID="{7A019E0D-14F2-400B-AAB9-20511B92861B}"/>
</file>

<file path=customXml/itemProps4.xml><?xml version="1.0" encoding="utf-8"?>
<ds:datastoreItem xmlns:ds="http://schemas.openxmlformats.org/officeDocument/2006/customXml" ds:itemID="{B69D184B-5626-432D-9816-74FE6FE66C09}"/>
</file>

<file path=customXml/itemProps5.xml><?xml version="1.0" encoding="utf-8"?>
<ds:datastoreItem xmlns:ds="http://schemas.openxmlformats.org/officeDocument/2006/customXml" ds:itemID="{2CB5F78B-7424-49AD-B94C-219FF9348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POA 2015 aprobado </vt:lpstr>
      <vt:lpstr>POA 2015 1</vt:lpstr>
      <vt:lpstr>Presup x año</vt:lpstr>
      <vt:lpstr>Contrapartida</vt:lpstr>
      <vt:lpstr>'POA 2015 1'!Print_Area</vt:lpstr>
      <vt:lpstr>'POA 2015 aprobado '!Print_Area</vt:lpstr>
      <vt:lpstr>'POA 2015 1'!Print_Titles</vt:lpstr>
      <vt:lpstr>'POA 2015 aprobado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Franco</dc:creator>
  <cp:lastModifiedBy>Nancy Colmenares</cp:lastModifiedBy>
  <cp:revision/>
  <cp:lastPrinted>2015-08-22T18:47:33Z</cp:lastPrinted>
  <dcterms:created xsi:type="dcterms:W3CDTF">2015-05-25T20:38:45Z</dcterms:created>
  <dcterms:modified xsi:type="dcterms:W3CDTF">2016-06-03T13:51:47Z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236;#Progress Report|cafb2bdd-31de-4683-a84c-29af809cca57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1287;#COL|ee71ad3b-e0aa-4e66-915a-f752be68b041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1112;#Progress Report|03c70d0e-c75e-4cfb-8288-e692640ede14</vt:lpwstr>
  </property>
  <property fmtid="{D5CDD505-2E9C-101B-9397-08002B2CF9AE}" pid="17" name="_dlc_DocIdItemGuid">
    <vt:lpwstr>079eb616-432c-4b5b-867d-7d2f17e47724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