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 C. Blair\Desktop\"/>
    </mc:Choice>
  </mc:AlternateContent>
  <xr:revisionPtr revIDLastSave="0" documentId="8_{64FA0A6D-3FE9-4B1A-8A8D-B1F1AE5350C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s (58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K52" i="1"/>
  <c r="K53" i="1"/>
  <c r="K54" i="1"/>
  <c r="K55" i="1"/>
  <c r="K56" i="1"/>
  <c r="K51" i="1"/>
  <c r="K42" i="1"/>
  <c r="K43" i="1"/>
  <c r="K44" i="1"/>
  <c r="K45" i="1"/>
  <c r="K46" i="1"/>
  <c r="K47" i="1"/>
  <c r="K41" i="1"/>
  <c r="L58" i="1"/>
  <c r="L60" i="1" s="1"/>
  <c r="N60" i="1" s="1"/>
  <c r="L48" i="1"/>
  <c r="K27" i="1"/>
  <c r="K28" i="1"/>
  <c r="K29" i="1"/>
  <c r="K30" i="1"/>
  <c r="K31" i="1"/>
  <c r="K32" i="1"/>
  <c r="K33" i="1"/>
  <c r="K34" i="1"/>
  <c r="K35" i="1"/>
  <c r="K36" i="1"/>
  <c r="K37" i="1"/>
  <c r="K26" i="1"/>
  <c r="L38" i="1"/>
  <c r="K16" i="1"/>
  <c r="K17" i="1"/>
  <c r="K18" i="1"/>
  <c r="K19" i="1"/>
  <c r="K20" i="1"/>
  <c r="K21" i="1"/>
  <c r="K22" i="1"/>
  <c r="K15" i="1"/>
  <c r="L23" i="1"/>
  <c r="L12" i="1"/>
  <c r="K3" i="1"/>
  <c r="K4" i="1"/>
  <c r="K5" i="1"/>
  <c r="K6" i="1"/>
  <c r="K7" i="1"/>
  <c r="K8" i="1"/>
  <c r="K9" i="1"/>
  <c r="K10" i="1"/>
  <c r="K11" i="1"/>
  <c r="K2" i="1"/>
</calcChain>
</file>

<file path=xl/sharedStrings.xml><?xml version="1.0" encoding="utf-8"?>
<sst xmlns="http://schemas.openxmlformats.org/spreadsheetml/2006/main" count="130" uniqueCount="23">
  <si>
    <t>Activity</t>
  </si>
  <si>
    <t>Account</t>
  </si>
  <si>
    <t>Operating Unit</t>
  </si>
  <si>
    <t>Fund Code</t>
  </si>
  <si>
    <t>Department</t>
  </si>
  <si>
    <t>Responsible Party</t>
  </si>
  <si>
    <t>Donor</t>
  </si>
  <si>
    <t>Proposed Budget</t>
  </si>
  <si>
    <t>Revise</t>
  </si>
  <si>
    <t>Approved Budget</t>
  </si>
  <si>
    <t>Advance</t>
  </si>
  <si>
    <t>Commitment</t>
  </si>
  <si>
    <t>Exp+Full Asset Cost</t>
  </si>
  <si>
    <t>Budget Balance</t>
  </si>
  <si>
    <t>OUTCOME 1</t>
  </si>
  <si>
    <t>GRD</t>
  </si>
  <si>
    <t>B0503</t>
  </si>
  <si>
    <t>OUTCOME 2</t>
  </si>
  <si>
    <t>OUTCOME 3</t>
  </si>
  <si>
    <t>OUTCOME 4</t>
  </si>
  <si>
    <t>PROJECT MNGMNT</t>
  </si>
  <si>
    <t>2020 AWP</t>
  </si>
  <si>
    <t>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</si>
</sst>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Arial"/>
      <family val="2"/>
    </font>
    <font>
      <sz val="11"/>
      <color theme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</cellStyleXfs>
  <cellXfs count="1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" fontId="0" fillId="0" borderId="0" xfId="0" applyNumberFormat="1"/>
    <xf numFmtId="4" fontId="18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1" xfId="42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wrapText="1"/>
    </xf>
    <xf numFmtId="0" fontId="22" fillId="0" borderId="0" xfId="0" applyFont="1"/>
    <xf numFmtId="0" fontId="20" fillId="0" borderId="11" xfId="42" applyFont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wrapText="1"/>
    </xf>
    <xf numFmtId="0" fontId="0" fillId="33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showGridLines="0" tabSelected="1" workbookViewId="0">
      <pane ySplit="1" topLeftCell="A2" activePane="bottomLeft" state="frozen"/>
      <selection pane="bottomLeft" activeCell="N61" sqref="N61"/>
    </sheetView>
  </sheetViews>
  <sheetFormatPr defaultRowHeight="15" x14ac:dyDescent="0.25"/>
  <cols>
    <col min="1" max="1" width="15.5703125" bestFit="1" customWidth="1"/>
    <col min="2" max="2" width="7.28515625" bestFit="1" customWidth="1"/>
    <col min="3" max="3" width="12.5703125" customWidth="1"/>
    <col min="4" max="4" width="9.28515625" customWidth="1"/>
    <col min="5" max="5" width="10.7109375" customWidth="1"/>
    <col min="6" max="6" width="15" customWidth="1"/>
    <col min="7" max="7" width="6" customWidth="1"/>
    <col min="8" max="8" width="14.5703125" customWidth="1"/>
    <col min="9" max="9" width="6" customWidth="1"/>
    <col min="10" max="10" width="14.85546875" customWidth="1"/>
    <col min="11" max="11" width="14.85546875" style="14" customWidth="1"/>
    <col min="12" max="12" width="14.85546875" customWidth="1"/>
    <col min="13" max="13" width="7.5703125" bestFit="1" customWidth="1"/>
    <col min="14" max="14" width="11.5703125" bestFit="1" customWidth="1"/>
    <col min="15" max="15" width="16" bestFit="1" customWidth="1"/>
    <col min="16" max="16" width="12.8554687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2" t="s">
        <v>22</v>
      </c>
      <c r="L1" s="1" t="s">
        <v>21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x14ac:dyDescent="0.25">
      <c r="A2" s="3" t="s">
        <v>14</v>
      </c>
      <c r="B2" s="3">
        <v>71300</v>
      </c>
      <c r="C2" s="3" t="s">
        <v>15</v>
      </c>
      <c r="D2" s="3">
        <v>62000</v>
      </c>
      <c r="E2" s="3" t="s">
        <v>16</v>
      </c>
      <c r="F2" s="3">
        <v>11959</v>
      </c>
      <c r="G2" s="3">
        <v>10003</v>
      </c>
      <c r="H2" s="5">
        <v>82500</v>
      </c>
      <c r="I2" s="2"/>
      <c r="J2" s="5">
        <v>82500</v>
      </c>
      <c r="K2" s="13">
        <f>L2-J2</f>
        <v>22000</v>
      </c>
      <c r="L2" s="5">
        <v>104500</v>
      </c>
      <c r="M2" s="3">
        <v>0</v>
      </c>
      <c r="N2" s="3">
        <v>0</v>
      </c>
      <c r="O2" s="3">
        <v>0</v>
      </c>
      <c r="P2" s="5">
        <v>82500</v>
      </c>
    </row>
    <row r="3" spans="1:16" x14ac:dyDescent="0.25">
      <c r="A3" s="3" t="s">
        <v>14</v>
      </c>
      <c r="B3" s="3">
        <v>71400</v>
      </c>
      <c r="C3" s="3" t="s">
        <v>15</v>
      </c>
      <c r="D3" s="3">
        <v>62000</v>
      </c>
      <c r="E3" s="3" t="s">
        <v>16</v>
      </c>
      <c r="F3" s="3">
        <v>1981</v>
      </c>
      <c r="G3" s="3">
        <v>10003</v>
      </c>
      <c r="H3" s="5">
        <v>38625</v>
      </c>
      <c r="I3" s="2"/>
      <c r="J3" s="5">
        <v>38625</v>
      </c>
      <c r="K3" s="13">
        <f t="shared" ref="K3:K11" si="0">L3-J3</f>
        <v>0</v>
      </c>
      <c r="L3" s="5">
        <v>38625</v>
      </c>
      <c r="M3" s="3">
        <v>0</v>
      </c>
      <c r="N3" s="3">
        <v>0</v>
      </c>
      <c r="O3" s="3">
        <v>0</v>
      </c>
      <c r="P3" s="5">
        <v>38625</v>
      </c>
    </row>
    <row r="4" spans="1:16" x14ac:dyDescent="0.25">
      <c r="A4" s="3" t="s">
        <v>14</v>
      </c>
      <c r="B4" s="3">
        <v>71600</v>
      </c>
      <c r="C4" s="3" t="s">
        <v>15</v>
      </c>
      <c r="D4" s="3">
        <v>62000</v>
      </c>
      <c r="E4" s="3" t="s">
        <v>16</v>
      </c>
      <c r="F4" s="3">
        <v>11959</v>
      </c>
      <c r="G4" s="3">
        <v>10003</v>
      </c>
      <c r="H4" s="5">
        <v>4750</v>
      </c>
      <c r="I4" s="2"/>
      <c r="J4" s="5">
        <v>4750</v>
      </c>
      <c r="K4" s="13">
        <f t="shared" si="0"/>
        <v>0</v>
      </c>
      <c r="L4" s="5">
        <v>4750</v>
      </c>
      <c r="M4" s="3">
        <v>0</v>
      </c>
      <c r="N4" s="3">
        <v>0</v>
      </c>
      <c r="O4" s="3">
        <v>0</v>
      </c>
      <c r="P4" s="5">
        <v>4750</v>
      </c>
    </row>
    <row r="5" spans="1:16" x14ac:dyDescent="0.25">
      <c r="A5" s="3" t="s">
        <v>14</v>
      </c>
      <c r="B5" s="3">
        <v>72100</v>
      </c>
      <c r="C5" s="3" t="s">
        <v>15</v>
      </c>
      <c r="D5" s="3">
        <v>62000</v>
      </c>
      <c r="E5" s="3" t="s">
        <v>16</v>
      </c>
      <c r="F5" s="3">
        <v>11959</v>
      </c>
      <c r="G5" s="3">
        <v>10003</v>
      </c>
      <c r="H5" s="5">
        <v>150750</v>
      </c>
      <c r="I5" s="2"/>
      <c r="J5" s="5">
        <v>150750</v>
      </c>
      <c r="K5" s="13">
        <f t="shared" si="0"/>
        <v>-15000</v>
      </c>
      <c r="L5" s="5">
        <v>135750</v>
      </c>
      <c r="M5" s="3">
        <v>0</v>
      </c>
      <c r="N5" s="3">
        <v>0</v>
      </c>
      <c r="O5" s="3">
        <v>0</v>
      </c>
      <c r="P5" s="5">
        <v>150750</v>
      </c>
    </row>
    <row r="6" spans="1:16" x14ac:dyDescent="0.25">
      <c r="A6" s="3"/>
      <c r="B6" s="6">
        <v>72200</v>
      </c>
      <c r="C6" s="3"/>
      <c r="D6" s="3"/>
      <c r="E6" s="3"/>
      <c r="F6" s="3"/>
      <c r="G6" s="3"/>
      <c r="H6" s="5"/>
      <c r="I6" s="2"/>
      <c r="J6" s="5"/>
      <c r="K6" s="13">
        <f t="shared" si="0"/>
        <v>8507</v>
      </c>
      <c r="L6" s="5">
        <v>8507</v>
      </c>
      <c r="M6" s="3"/>
      <c r="N6" s="3"/>
      <c r="O6" s="3"/>
      <c r="P6" s="5"/>
    </row>
    <row r="7" spans="1:16" x14ac:dyDescent="0.25">
      <c r="A7" s="3" t="s">
        <v>14</v>
      </c>
      <c r="B7" s="3">
        <v>72500</v>
      </c>
      <c r="C7" s="3" t="s">
        <v>15</v>
      </c>
      <c r="D7" s="3">
        <v>62000</v>
      </c>
      <c r="E7" s="3" t="s">
        <v>16</v>
      </c>
      <c r="F7" s="3">
        <v>11959</v>
      </c>
      <c r="G7" s="3">
        <v>10003</v>
      </c>
      <c r="H7" s="5">
        <v>1000</v>
      </c>
      <c r="I7" s="2"/>
      <c r="J7" s="5">
        <v>1000</v>
      </c>
      <c r="K7" s="13">
        <f t="shared" si="0"/>
        <v>0</v>
      </c>
      <c r="L7" s="5">
        <v>1000</v>
      </c>
      <c r="M7" s="3">
        <v>0</v>
      </c>
      <c r="N7" s="3">
        <v>0</v>
      </c>
      <c r="O7" s="3">
        <v>0</v>
      </c>
      <c r="P7" s="5">
        <v>1000</v>
      </c>
    </row>
    <row r="8" spans="1:16" x14ac:dyDescent="0.25">
      <c r="A8" s="3"/>
      <c r="B8" s="6">
        <v>72800</v>
      </c>
      <c r="C8" s="3"/>
      <c r="D8" s="3"/>
      <c r="E8" s="3"/>
      <c r="F8" s="3"/>
      <c r="G8" s="3"/>
      <c r="H8" s="5"/>
      <c r="I8" s="2"/>
      <c r="J8" s="5"/>
      <c r="K8" s="13">
        <f t="shared" si="0"/>
        <v>39500</v>
      </c>
      <c r="L8" s="5">
        <v>39500</v>
      </c>
      <c r="M8" s="3"/>
      <c r="N8" s="3"/>
      <c r="O8" s="3"/>
      <c r="P8" s="5"/>
    </row>
    <row r="9" spans="1:16" x14ac:dyDescent="0.25">
      <c r="A9" s="3" t="s">
        <v>14</v>
      </c>
      <c r="B9" s="3">
        <v>74200</v>
      </c>
      <c r="C9" s="3" t="s">
        <v>15</v>
      </c>
      <c r="D9" s="3">
        <v>62000</v>
      </c>
      <c r="E9" s="3" t="s">
        <v>16</v>
      </c>
      <c r="F9" s="3">
        <v>11959</v>
      </c>
      <c r="G9" s="3">
        <v>10003</v>
      </c>
      <c r="H9" s="5">
        <v>8750</v>
      </c>
      <c r="I9" s="2"/>
      <c r="J9" s="5">
        <v>8750</v>
      </c>
      <c r="K9" s="13">
        <f t="shared" si="0"/>
        <v>-5000</v>
      </c>
      <c r="L9" s="5">
        <v>3750</v>
      </c>
      <c r="M9" s="3">
        <v>0</v>
      </c>
      <c r="N9" s="3">
        <v>0</v>
      </c>
      <c r="O9" s="3">
        <v>0</v>
      </c>
      <c r="P9" s="5">
        <v>8750</v>
      </c>
    </row>
    <row r="10" spans="1:16" x14ac:dyDescent="0.25">
      <c r="A10" s="3" t="s">
        <v>14</v>
      </c>
      <c r="B10" s="3">
        <v>74500</v>
      </c>
      <c r="C10" s="3" t="s">
        <v>15</v>
      </c>
      <c r="D10" s="3">
        <v>62000</v>
      </c>
      <c r="E10" s="3" t="s">
        <v>16</v>
      </c>
      <c r="F10" s="3">
        <v>11959</v>
      </c>
      <c r="G10" s="3">
        <v>10003</v>
      </c>
      <c r="H10" s="5">
        <v>1850</v>
      </c>
      <c r="I10" s="2"/>
      <c r="J10" s="5">
        <v>1850</v>
      </c>
      <c r="K10" s="13">
        <f t="shared" si="0"/>
        <v>0</v>
      </c>
      <c r="L10" s="5">
        <v>1850</v>
      </c>
      <c r="M10" s="3">
        <v>0</v>
      </c>
      <c r="N10" s="3">
        <v>0</v>
      </c>
      <c r="O10" s="3">
        <v>0</v>
      </c>
      <c r="P10" s="5">
        <v>1850</v>
      </c>
    </row>
    <row r="11" spans="1:16" x14ac:dyDescent="0.25">
      <c r="A11" s="3" t="s">
        <v>14</v>
      </c>
      <c r="B11" s="3">
        <v>75700</v>
      </c>
      <c r="C11" s="3" t="s">
        <v>15</v>
      </c>
      <c r="D11" s="3">
        <v>62000</v>
      </c>
      <c r="E11" s="3" t="s">
        <v>16</v>
      </c>
      <c r="F11" s="3">
        <v>11959</v>
      </c>
      <c r="G11" s="3">
        <v>10003</v>
      </c>
      <c r="H11" s="5">
        <v>11500</v>
      </c>
      <c r="I11" s="2"/>
      <c r="J11" s="5">
        <v>11500</v>
      </c>
      <c r="K11" s="13">
        <f t="shared" si="0"/>
        <v>-7000</v>
      </c>
      <c r="L11" s="5">
        <v>4500</v>
      </c>
      <c r="M11" s="3">
        <v>0</v>
      </c>
      <c r="N11" s="3">
        <v>0</v>
      </c>
      <c r="O11" s="3">
        <v>0</v>
      </c>
      <c r="P11" s="5">
        <v>11500</v>
      </c>
    </row>
    <row r="12" spans="1:16" x14ac:dyDescent="0.25">
      <c r="L12" s="4">
        <f>SUM(L2:L11)</f>
        <v>342732</v>
      </c>
    </row>
    <row r="13" spans="1:16" x14ac:dyDescent="0.25">
      <c r="A13" s="3"/>
      <c r="B13" s="3"/>
      <c r="C13" s="3"/>
      <c r="D13" s="3"/>
      <c r="E13" s="3"/>
      <c r="F13" s="3"/>
      <c r="G13" s="3"/>
      <c r="H13" s="5"/>
      <c r="I13" s="2"/>
      <c r="J13" s="5"/>
      <c r="K13" s="13"/>
      <c r="L13" s="5"/>
      <c r="M13" s="3"/>
      <c r="N13" s="3"/>
      <c r="O13" s="3"/>
      <c r="P13" s="5"/>
    </row>
    <row r="14" spans="1:16" x14ac:dyDescent="0.25">
      <c r="A14" s="3"/>
      <c r="B14" s="3"/>
      <c r="C14" s="3"/>
      <c r="D14" s="3"/>
      <c r="E14" s="3"/>
      <c r="F14" s="3"/>
      <c r="G14" s="3"/>
      <c r="H14" s="5"/>
      <c r="I14" s="2"/>
      <c r="J14" s="5"/>
      <c r="K14" s="13"/>
      <c r="L14" s="5"/>
      <c r="M14" s="3"/>
      <c r="N14" s="3"/>
      <c r="O14" s="3"/>
      <c r="P14" s="5"/>
    </row>
    <row r="15" spans="1:16" x14ac:dyDescent="0.25">
      <c r="A15" s="3" t="s">
        <v>17</v>
      </c>
      <c r="B15" s="3">
        <v>71300</v>
      </c>
      <c r="C15" s="3" t="s">
        <v>15</v>
      </c>
      <c r="D15" s="3">
        <v>62000</v>
      </c>
      <c r="E15" s="3" t="s">
        <v>16</v>
      </c>
      <c r="F15" s="3">
        <v>11959</v>
      </c>
      <c r="G15" s="3">
        <v>10003</v>
      </c>
      <c r="H15" s="5">
        <v>50500</v>
      </c>
      <c r="I15" s="2"/>
      <c r="J15" s="5">
        <v>50500</v>
      </c>
      <c r="K15" s="13">
        <f>L15-J15</f>
        <v>-10000</v>
      </c>
      <c r="L15" s="5">
        <v>40500</v>
      </c>
      <c r="M15" s="3">
        <v>0</v>
      </c>
      <c r="N15" s="3">
        <v>0</v>
      </c>
      <c r="O15" s="3">
        <v>0</v>
      </c>
      <c r="P15" s="5">
        <v>50500</v>
      </c>
    </row>
    <row r="16" spans="1:16" x14ac:dyDescent="0.25">
      <c r="A16" s="3" t="s">
        <v>17</v>
      </c>
      <c r="B16" s="3">
        <v>71400</v>
      </c>
      <c r="C16" s="3" t="s">
        <v>15</v>
      </c>
      <c r="D16" s="3">
        <v>62000</v>
      </c>
      <c r="E16" s="3" t="s">
        <v>16</v>
      </c>
      <c r="F16" s="3">
        <v>1981</v>
      </c>
      <c r="G16" s="3">
        <v>10003</v>
      </c>
      <c r="H16" s="5">
        <v>27531</v>
      </c>
      <c r="I16" s="2"/>
      <c r="J16" s="5">
        <v>27531</v>
      </c>
      <c r="K16" s="13">
        <f t="shared" ref="K16:K22" si="1">L16-J16</f>
        <v>0</v>
      </c>
      <c r="L16" s="5">
        <v>27531</v>
      </c>
      <c r="M16" s="3">
        <v>0</v>
      </c>
      <c r="N16" s="3">
        <v>0</v>
      </c>
      <c r="O16" s="3">
        <v>0</v>
      </c>
      <c r="P16" s="5">
        <v>27531</v>
      </c>
    </row>
    <row r="17" spans="1:16" x14ac:dyDescent="0.25">
      <c r="A17" s="3" t="s">
        <v>17</v>
      </c>
      <c r="B17" s="3">
        <v>71600</v>
      </c>
      <c r="C17" s="3" t="s">
        <v>15</v>
      </c>
      <c r="D17" s="3">
        <v>62000</v>
      </c>
      <c r="E17" s="3" t="s">
        <v>16</v>
      </c>
      <c r="F17" s="3">
        <v>11959</v>
      </c>
      <c r="G17" s="3">
        <v>10003</v>
      </c>
      <c r="H17" s="5">
        <v>3750</v>
      </c>
      <c r="I17" s="2"/>
      <c r="J17" s="5">
        <v>3750</v>
      </c>
      <c r="K17" s="13">
        <f t="shared" si="1"/>
        <v>0</v>
      </c>
      <c r="L17" s="5">
        <v>3750</v>
      </c>
      <c r="M17" s="3">
        <v>0</v>
      </c>
      <c r="N17" s="3">
        <v>0</v>
      </c>
      <c r="O17" s="3">
        <v>0</v>
      </c>
      <c r="P17" s="5">
        <v>3750</v>
      </c>
    </row>
    <row r="18" spans="1:16" x14ac:dyDescent="0.25">
      <c r="A18" s="3" t="s">
        <v>17</v>
      </c>
      <c r="B18" s="3">
        <v>72100</v>
      </c>
      <c r="C18" s="3" t="s">
        <v>15</v>
      </c>
      <c r="D18" s="3">
        <v>62000</v>
      </c>
      <c r="E18" s="3" t="s">
        <v>16</v>
      </c>
      <c r="F18" s="3">
        <v>11959</v>
      </c>
      <c r="G18" s="3">
        <v>10003</v>
      </c>
      <c r="H18" s="5">
        <v>41125</v>
      </c>
      <c r="I18" s="2"/>
      <c r="J18" s="5">
        <v>41125</v>
      </c>
      <c r="K18" s="13">
        <f t="shared" si="1"/>
        <v>-18750</v>
      </c>
      <c r="L18" s="5">
        <v>22375</v>
      </c>
      <c r="M18" s="3">
        <v>0</v>
      </c>
      <c r="N18" s="3">
        <v>0</v>
      </c>
      <c r="O18" s="3">
        <v>0</v>
      </c>
      <c r="P18" s="5">
        <v>41125</v>
      </c>
    </row>
    <row r="19" spans="1:16" x14ac:dyDescent="0.25">
      <c r="A19" s="3" t="s">
        <v>17</v>
      </c>
      <c r="B19" s="3">
        <v>72200</v>
      </c>
      <c r="C19" s="3" t="s">
        <v>15</v>
      </c>
      <c r="D19" s="3">
        <v>62000</v>
      </c>
      <c r="E19" s="3" t="s">
        <v>16</v>
      </c>
      <c r="F19" s="3">
        <v>11959</v>
      </c>
      <c r="G19" s="3">
        <v>10003</v>
      </c>
      <c r="H19" s="5">
        <v>30000</v>
      </c>
      <c r="I19" s="2"/>
      <c r="J19" s="5">
        <v>30000</v>
      </c>
      <c r="K19" s="13">
        <f t="shared" si="1"/>
        <v>0</v>
      </c>
      <c r="L19" s="5">
        <v>30000</v>
      </c>
      <c r="M19" s="3">
        <v>0</v>
      </c>
      <c r="N19" s="3">
        <v>0</v>
      </c>
      <c r="O19" s="3">
        <v>0</v>
      </c>
      <c r="P19" s="5">
        <v>30000</v>
      </c>
    </row>
    <row r="20" spans="1:16" x14ac:dyDescent="0.25">
      <c r="A20" s="3" t="s">
        <v>17</v>
      </c>
      <c r="B20" s="3">
        <v>72300</v>
      </c>
      <c r="C20" s="3" t="s">
        <v>15</v>
      </c>
      <c r="D20" s="3">
        <v>62000</v>
      </c>
      <c r="E20" s="3" t="s">
        <v>16</v>
      </c>
      <c r="F20" s="3">
        <v>11959</v>
      </c>
      <c r="G20" s="3">
        <v>10003</v>
      </c>
      <c r="H20" s="5">
        <v>67500</v>
      </c>
      <c r="I20" s="2"/>
      <c r="J20" s="5">
        <v>67500</v>
      </c>
      <c r="K20" s="13">
        <f t="shared" si="1"/>
        <v>-67500</v>
      </c>
      <c r="L20" s="5">
        <v>0</v>
      </c>
      <c r="M20" s="3">
        <v>0</v>
      </c>
      <c r="N20" s="3">
        <v>0</v>
      </c>
      <c r="O20" s="3">
        <v>0</v>
      </c>
      <c r="P20" s="5">
        <v>67500</v>
      </c>
    </row>
    <row r="21" spans="1:16" x14ac:dyDescent="0.25">
      <c r="A21" s="3" t="s">
        <v>17</v>
      </c>
      <c r="B21" s="3">
        <v>74500</v>
      </c>
      <c r="C21" s="3" t="s">
        <v>15</v>
      </c>
      <c r="D21" s="3">
        <v>62000</v>
      </c>
      <c r="E21" s="3" t="s">
        <v>16</v>
      </c>
      <c r="F21" s="3">
        <v>11959</v>
      </c>
      <c r="G21" s="3">
        <v>10003</v>
      </c>
      <c r="H21" s="5">
        <v>1224</v>
      </c>
      <c r="I21" s="2"/>
      <c r="J21" s="5">
        <v>1224</v>
      </c>
      <c r="K21" s="13">
        <f t="shared" si="1"/>
        <v>0</v>
      </c>
      <c r="L21" s="5">
        <v>1224</v>
      </c>
      <c r="M21" s="3">
        <v>0</v>
      </c>
      <c r="N21" s="3">
        <v>0</v>
      </c>
      <c r="O21" s="3">
        <v>0</v>
      </c>
      <c r="P21" s="5">
        <v>1224</v>
      </c>
    </row>
    <row r="22" spans="1:16" x14ac:dyDescent="0.25">
      <c r="A22" s="3" t="s">
        <v>17</v>
      </c>
      <c r="B22" s="3">
        <v>75700</v>
      </c>
      <c r="C22" s="3" t="s">
        <v>15</v>
      </c>
      <c r="D22" s="3">
        <v>62000</v>
      </c>
      <c r="E22" s="3" t="s">
        <v>16</v>
      </c>
      <c r="F22" s="3">
        <v>11959</v>
      </c>
      <c r="G22" s="3">
        <v>10003</v>
      </c>
      <c r="H22" s="5">
        <v>10250</v>
      </c>
      <c r="I22" s="2"/>
      <c r="J22" s="5">
        <v>10250</v>
      </c>
      <c r="K22" s="13">
        <f t="shared" si="1"/>
        <v>-8250</v>
      </c>
      <c r="L22" s="5">
        <v>2000</v>
      </c>
      <c r="M22" s="3">
        <v>0</v>
      </c>
      <c r="N22" s="3">
        <v>0</v>
      </c>
      <c r="O22" s="3">
        <v>0</v>
      </c>
      <c r="P22" s="5">
        <v>10250</v>
      </c>
    </row>
    <row r="23" spans="1:16" x14ac:dyDescent="0.25">
      <c r="A23" s="3"/>
      <c r="B23" s="3"/>
      <c r="C23" s="3"/>
      <c r="D23" s="3"/>
      <c r="E23" s="3"/>
      <c r="F23" s="3"/>
      <c r="G23" s="3"/>
      <c r="H23" s="5"/>
      <c r="I23" s="2"/>
      <c r="J23" s="5"/>
      <c r="K23" s="13"/>
      <c r="L23" s="5">
        <f>SUM(L15:L22)</f>
        <v>127380</v>
      </c>
      <c r="M23" s="3"/>
      <c r="N23" s="3"/>
      <c r="O23" s="3"/>
      <c r="P23" s="5"/>
    </row>
    <row r="24" spans="1:16" x14ac:dyDescent="0.25">
      <c r="A24" s="3"/>
      <c r="B24" s="3"/>
      <c r="C24" s="3"/>
      <c r="D24" s="3"/>
      <c r="E24" s="3"/>
      <c r="F24" s="3"/>
      <c r="G24" s="3"/>
      <c r="H24" s="5"/>
      <c r="I24" s="2"/>
      <c r="J24" s="5"/>
      <c r="K24" s="13"/>
      <c r="L24" s="5"/>
      <c r="M24" s="3"/>
      <c r="N24" s="3"/>
      <c r="O24" s="3"/>
      <c r="P24" s="5"/>
    </row>
    <row r="25" spans="1:16" x14ac:dyDescent="0.25">
      <c r="A25" s="3"/>
      <c r="B25" s="3"/>
      <c r="C25" s="3"/>
      <c r="D25" s="3"/>
      <c r="E25" s="3"/>
      <c r="F25" s="3"/>
      <c r="G25" s="3"/>
      <c r="H25" s="5"/>
      <c r="I25" s="2"/>
      <c r="J25" s="5"/>
      <c r="K25" s="13"/>
      <c r="L25" s="5"/>
      <c r="M25" s="3"/>
      <c r="N25" s="3"/>
      <c r="O25" s="3"/>
      <c r="P25" s="5"/>
    </row>
    <row r="26" spans="1:16" x14ac:dyDescent="0.25">
      <c r="A26" s="3" t="s">
        <v>18</v>
      </c>
      <c r="B26" s="3">
        <v>71300</v>
      </c>
      <c r="C26" s="3" t="s">
        <v>15</v>
      </c>
      <c r="D26" s="3">
        <v>62000</v>
      </c>
      <c r="E26" s="3" t="s">
        <v>16</v>
      </c>
      <c r="F26" s="3">
        <v>11959</v>
      </c>
      <c r="G26" s="3">
        <v>10003</v>
      </c>
      <c r="H26" s="5">
        <v>77000</v>
      </c>
      <c r="I26" s="2"/>
      <c r="J26" s="5">
        <v>77000</v>
      </c>
      <c r="K26" s="13">
        <f>L26-J26</f>
        <v>-52000</v>
      </c>
      <c r="L26" s="5">
        <v>25000</v>
      </c>
      <c r="M26" s="3">
        <v>0</v>
      </c>
      <c r="N26" s="3">
        <v>0</v>
      </c>
      <c r="O26" s="3">
        <v>0</v>
      </c>
      <c r="P26" s="5">
        <v>77000</v>
      </c>
    </row>
    <row r="27" spans="1:16" x14ac:dyDescent="0.25">
      <c r="A27" s="3" t="s">
        <v>18</v>
      </c>
      <c r="B27" s="3">
        <v>71400</v>
      </c>
      <c r="C27" s="3" t="s">
        <v>15</v>
      </c>
      <c r="D27" s="3">
        <v>62000</v>
      </c>
      <c r="E27" s="3" t="s">
        <v>16</v>
      </c>
      <c r="F27" s="3">
        <v>1981</v>
      </c>
      <c r="G27" s="3">
        <v>10003</v>
      </c>
      <c r="H27" s="5">
        <v>43650</v>
      </c>
      <c r="I27" s="2"/>
      <c r="J27" s="5">
        <v>43650</v>
      </c>
      <c r="K27" s="13">
        <f t="shared" ref="K27:K37" si="2">L27-J27</f>
        <v>0</v>
      </c>
      <c r="L27" s="5">
        <v>43650</v>
      </c>
      <c r="M27" s="3">
        <v>0</v>
      </c>
      <c r="N27" s="3">
        <v>0</v>
      </c>
      <c r="O27" s="3">
        <v>0</v>
      </c>
      <c r="P27" s="5">
        <v>43650</v>
      </c>
    </row>
    <row r="28" spans="1:16" x14ac:dyDescent="0.25">
      <c r="A28" s="3" t="s">
        <v>18</v>
      </c>
      <c r="B28" s="3">
        <v>71600</v>
      </c>
      <c r="C28" s="3" t="s">
        <v>15</v>
      </c>
      <c r="D28" s="3">
        <v>62000</v>
      </c>
      <c r="E28" s="3" t="s">
        <v>16</v>
      </c>
      <c r="F28" s="3">
        <v>11959</v>
      </c>
      <c r="G28" s="3">
        <v>10003</v>
      </c>
      <c r="H28" s="5">
        <v>10000</v>
      </c>
      <c r="I28" s="2"/>
      <c r="J28" s="5">
        <v>10000</v>
      </c>
      <c r="K28" s="13">
        <f t="shared" si="2"/>
        <v>50000</v>
      </c>
      <c r="L28" s="5">
        <v>60000</v>
      </c>
      <c r="M28" s="3">
        <v>0</v>
      </c>
      <c r="N28" s="3">
        <v>0</v>
      </c>
      <c r="O28" s="3">
        <v>0</v>
      </c>
      <c r="P28" s="5">
        <v>10000</v>
      </c>
    </row>
    <row r="29" spans="1:16" x14ac:dyDescent="0.25">
      <c r="A29" s="3" t="s">
        <v>18</v>
      </c>
      <c r="B29" s="3">
        <v>72100</v>
      </c>
      <c r="C29" s="3" t="s">
        <v>15</v>
      </c>
      <c r="D29" s="3">
        <v>62000</v>
      </c>
      <c r="E29" s="3" t="s">
        <v>16</v>
      </c>
      <c r="F29" s="3">
        <v>11959</v>
      </c>
      <c r="G29" s="3">
        <v>10003</v>
      </c>
      <c r="H29" s="5">
        <v>122700</v>
      </c>
      <c r="I29" s="2"/>
      <c r="J29" s="5">
        <v>122700</v>
      </c>
      <c r="K29" s="13">
        <f t="shared" si="2"/>
        <v>-97200</v>
      </c>
      <c r="L29" s="5">
        <v>25500</v>
      </c>
      <c r="M29" s="3">
        <v>0</v>
      </c>
      <c r="N29" s="3">
        <v>0</v>
      </c>
      <c r="O29" s="3">
        <v>0</v>
      </c>
      <c r="P29" s="5">
        <v>122700</v>
      </c>
    </row>
    <row r="30" spans="1:16" x14ac:dyDescent="0.25">
      <c r="A30" s="3" t="s">
        <v>18</v>
      </c>
      <c r="B30" s="3">
        <v>72200</v>
      </c>
      <c r="C30" s="3" t="s">
        <v>15</v>
      </c>
      <c r="D30" s="3">
        <v>62000</v>
      </c>
      <c r="E30" s="3" t="s">
        <v>16</v>
      </c>
      <c r="F30" s="3">
        <v>11959</v>
      </c>
      <c r="G30" s="3">
        <v>10003</v>
      </c>
      <c r="H30" s="5">
        <v>7500</v>
      </c>
      <c r="I30" s="2"/>
      <c r="J30" s="5">
        <v>7500</v>
      </c>
      <c r="K30" s="13">
        <f t="shared" si="2"/>
        <v>0</v>
      </c>
      <c r="L30" s="5">
        <v>7500</v>
      </c>
      <c r="M30" s="3">
        <v>0</v>
      </c>
      <c r="N30" s="3">
        <v>0</v>
      </c>
      <c r="O30" s="3">
        <v>0</v>
      </c>
      <c r="P30" s="5">
        <v>7500</v>
      </c>
    </row>
    <row r="31" spans="1:16" x14ac:dyDescent="0.25">
      <c r="A31" s="3" t="s">
        <v>18</v>
      </c>
      <c r="B31" s="3">
        <v>72300</v>
      </c>
      <c r="C31" s="3" t="s">
        <v>15</v>
      </c>
      <c r="D31" s="3">
        <v>62000</v>
      </c>
      <c r="E31" s="3" t="s">
        <v>16</v>
      </c>
      <c r="F31" s="3">
        <v>11959</v>
      </c>
      <c r="G31" s="3">
        <v>10003</v>
      </c>
      <c r="H31" s="5">
        <v>222500</v>
      </c>
      <c r="I31" s="2"/>
      <c r="J31" s="5">
        <v>222500</v>
      </c>
      <c r="K31" s="13">
        <f t="shared" si="2"/>
        <v>-202993</v>
      </c>
      <c r="L31" s="5">
        <v>19507</v>
      </c>
      <c r="M31" s="3">
        <v>0</v>
      </c>
      <c r="N31" s="3">
        <v>0</v>
      </c>
      <c r="O31" s="3">
        <v>0</v>
      </c>
      <c r="P31" s="5">
        <v>222500</v>
      </c>
    </row>
    <row r="32" spans="1:16" x14ac:dyDescent="0.25">
      <c r="A32" s="3" t="s">
        <v>18</v>
      </c>
      <c r="B32" s="3">
        <v>72500</v>
      </c>
      <c r="C32" s="3" t="s">
        <v>15</v>
      </c>
      <c r="D32" s="3">
        <v>62000</v>
      </c>
      <c r="E32" s="3" t="s">
        <v>16</v>
      </c>
      <c r="F32" s="3">
        <v>11959</v>
      </c>
      <c r="G32" s="3">
        <v>10003</v>
      </c>
      <c r="H32" s="5">
        <v>1250</v>
      </c>
      <c r="I32" s="2"/>
      <c r="J32" s="5">
        <v>1250</v>
      </c>
      <c r="K32" s="13">
        <f t="shared" si="2"/>
        <v>0</v>
      </c>
      <c r="L32" s="5">
        <v>1250</v>
      </c>
      <c r="M32" s="3">
        <v>0</v>
      </c>
      <c r="N32" s="3">
        <v>0</v>
      </c>
      <c r="O32" s="3">
        <v>0</v>
      </c>
      <c r="P32" s="5">
        <v>1250</v>
      </c>
    </row>
    <row r="33" spans="1:16" x14ac:dyDescent="0.25">
      <c r="A33" s="3" t="s">
        <v>18</v>
      </c>
      <c r="B33" s="3">
        <v>72600</v>
      </c>
      <c r="C33" s="3" t="s">
        <v>15</v>
      </c>
      <c r="D33" s="3">
        <v>62000</v>
      </c>
      <c r="E33" s="3" t="s">
        <v>16</v>
      </c>
      <c r="F33" s="3">
        <v>11959</v>
      </c>
      <c r="G33" s="3">
        <v>10003</v>
      </c>
      <c r="H33" s="5">
        <v>102000</v>
      </c>
      <c r="I33" s="2"/>
      <c r="J33" s="5">
        <v>102000</v>
      </c>
      <c r="K33" s="13">
        <f t="shared" si="2"/>
        <v>0</v>
      </c>
      <c r="L33" s="5">
        <v>102000</v>
      </c>
      <c r="M33" s="3">
        <v>0</v>
      </c>
      <c r="N33" s="3">
        <v>0</v>
      </c>
      <c r="O33" s="3">
        <v>0</v>
      </c>
      <c r="P33" s="5">
        <v>102000</v>
      </c>
    </row>
    <row r="34" spans="1:16" s="9" customFormat="1" x14ac:dyDescent="0.25">
      <c r="A34" s="6"/>
      <c r="B34" s="6">
        <v>72800</v>
      </c>
      <c r="C34" s="6"/>
      <c r="D34" s="6"/>
      <c r="E34" s="6"/>
      <c r="F34" s="6"/>
      <c r="G34" s="6"/>
      <c r="H34" s="11"/>
      <c r="I34" s="8"/>
      <c r="J34" s="11"/>
      <c r="K34" s="13">
        <f t="shared" si="2"/>
        <v>2000</v>
      </c>
      <c r="L34" s="11">
        <v>2000</v>
      </c>
      <c r="M34" s="6"/>
      <c r="N34" s="6"/>
      <c r="O34" s="6"/>
      <c r="P34" s="11"/>
    </row>
    <row r="35" spans="1:16" x14ac:dyDescent="0.25">
      <c r="A35" s="3" t="s">
        <v>18</v>
      </c>
      <c r="B35" s="3">
        <v>74200</v>
      </c>
      <c r="C35" s="3" t="s">
        <v>15</v>
      </c>
      <c r="D35" s="3">
        <v>62000</v>
      </c>
      <c r="E35" s="3" t="s">
        <v>16</v>
      </c>
      <c r="F35" s="3">
        <v>11959</v>
      </c>
      <c r="G35" s="3">
        <v>10003</v>
      </c>
      <c r="H35" s="5">
        <v>7500</v>
      </c>
      <c r="I35" s="2"/>
      <c r="J35" s="5">
        <v>7500</v>
      </c>
      <c r="K35" s="13">
        <f t="shared" si="2"/>
        <v>-7500</v>
      </c>
      <c r="L35" s="5">
        <v>0</v>
      </c>
      <c r="M35" s="3">
        <v>0</v>
      </c>
      <c r="N35" s="3">
        <v>0</v>
      </c>
      <c r="O35" s="3">
        <v>0</v>
      </c>
      <c r="P35" s="5">
        <v>7500</v>
      </c>
    </row>
    <row r="36" spans="1:16" x14ac:dyDescent="0.25">
      <c r="A36" s="3" t="s">
        <v>18</v>
      </c>
      <c r="B36" s="3">
        <v>74500</v>
      </c>
      <c r="C36" s="3" t="s">
        <v>15</v>
      </c>
      <c r="D36" s="3">
        <v>62000</v>
      </c>
      <c r="E36" s="3" t="s">
        <v>16</v>
      </c>
      <c r="F36" s="3">
        <v>11959</v>
      </c>
      <c r="G36" s="3">
        <v>10003</v>
      </c>
      <c r="H36" s="5">
        <v>5063</v>
      </c>
      <c r="I36" s="2"/>
      <c r="J36" s="5">
        <v>5063</v>
      </c>
      <c r="K36" s="13">
        <f t="shared" si="2"/>
        <v>0</v>
      </c>
      <c r="L36" s="5">
        <v>5063</v>
      </c>
      <c r="M36" s="3">
        <v>0</v>
      </c>
      <c r="N36" s="3">
        <v>0</v>
      </c>
      <c r="O36" s="3">
        <v>0</v>
      </c>
      <c r="P36" s="5">
        <v>5063</v>
      </c>
    </row>
    <row r="37" spans="1:16" x14ac:dyDescent="0.25">
      <c r="A37" s="3" t="s">
        <v>18</v>
      </c>
      <c r="B37" s="3">
        <v>75700</v>
      </c>
      <c r="C37" s="3" t="s">
        <v>15</v>
      </c>
      <c r="D37" s="3">
        <v>62000</v>
      </c>
      <c r="E37" s="3" t="s">
        <v>16</v>
      </c>
      <c r="F37" s="3">
        <v>11959</v>
      </c>
      <c r="G37" s="3">
        <v>10003</v>
      </c>
      <c r="H37" s="5">
        <v>24625</v>
      </c>
      <c r="I37" s="2"/>
      <c r="J37" s="5">
        <v>24625</v>
      </c>
      <c r="K37" s="13">
        <f t="shared" si="2"/>
        <v>-12250</v>
      </c>
      <c r="L37" s="5">
        <v>12375</v>
      </c>
      <c r="M37" s="3">
        <v>0</v>
      </c>
      <c r="N37" s="3">
        <v>0</v>
      </c>
      <c r="O37" s="3">
        <v>0</v>
      </c>
      <c r="P37" s="5">
        <v>24625</v>
      </c>
    </row>
    <row r="38" spans="1:16" x14ac:dyDescent="0.25">
      <c r="A38" s="3"/>
      <c r="B38" s="3"/>
      <c r="C38" s="3"/>
      <c r="D38" s="3"/>
      <c r="E38" s="3"/>
      <c r="F38" s="3"/>
      <c r="G38" s="3"/>
      <c r="H38" s="5"/>
      <c r="I38" s="2"/>
      <c r="J38" s="5"/>
      <c r="K38" s="13"/>
      <c r="L38" s="5">
        <f>SUM(L26:L37)</f>
        <v>303845</v>
      </c>
      <c r="M38" s="3"/>
      <c r="N38" s="3"/>
      <c r="O38" s="3"/>
      <c r="P38" s="5"/>
    </row>
    <row r="39" spans="1:16" x14ac:dyDescent="0.25">
      <c r="A39" s="3"/>
      <c r="B39" s="3"/>
      <c r="C39" s="3"/>
      <c r="D39" s="3"/>
      <c r="E39" s="3"/>
      <c r="F39" s="3"/>
      <c r="G39" s="3"/>
      <c r="H39" s="5"/>
      <c r="I39" s="2"/>
      <c r="J39" s="5"/>
      <c r="K39" s="13"/>
      <c r="L39" s="5"/>
      <c r="M39" s="3"/>
      <c r="N39" s="3"/>
      <c r="O39" s="3"/>
      <c r="P39" s="5"/>
    </row>
    <row r="40" spans="1:16" x14ac:dyDescent="0.25">
      <c r="A40" s="3"/>
      <c r="B40" s="3"/>
      <c r="C40" s="3"/>
      <c r="D40" s="3"/>
      <c r="E40" s="3"/>
      <c r="F40" s="3"/>
      <c r="G40" s="3"/>
      <c r="H40" s="5"/>
      <c r="I40" s="2"/>
      <c r="J40" s="5"/>
      <c r="K40" s="13"/>
      <c r="L40" s="5"/>
      <c r="M40" s="3"/>
      <c r="N40" s="3"/>
      <c r="O40" s="3"/>
      <c r="P40" s="5"/>
    </row>
    <row r="41" spans="1:16" x14ac:dyDescent="0.25">
      <c r="A41" s="3" t="s">
        <v>19</v>
      </c>
      <c r="B41" s="3">
        <v>71200</v>
      </c>
      <c r="C41" s="3" t="s">
        <v>15</v>
      </c>
      <c r="D41" s="3">
        <v>62000</v>
      </c>
      <c r="E41" s="3" t="s">
        <v>16</v>
      </c>
      <c r="F41" s="3">
        <v>11959</v>
      </c>
      <c r="G41" s="3">
        <v>10003</v>
      </c>
      <c r="H41" s="5">
        <v>14000</v>
      </c>
      <c r="I41" s="2"/>
      <c r="J41" s="5">
        <v>14000</v>
      </c>
      <c r="K41" s="13">
        <f>L41-J41</f>
        <v>-14000</v>
      </c>
      <c r="L41" s="5">
        <v>0</v>
      </c>
      <c r="M41" s="3">
        <v>0</v>
      </c>
      <c r="N41" s="3">
        <v>0</v>
      </c>
      <c r="O41" s="3">
        <v>0</v>
      </c>
      <c r="P41" s="5">
        <v>14000</v>
      </c>
    </row>
    <row r="42" spans="1:16" x14ac:dyDescent="0.25">
      <c r="A42" s="3" t="s">
        <v>19</v>
      </c>
      <c r="B42" s="3">
        <v>71300</v>
      </c>
      <c r="C42" s="3" t="s">
        <v>15</v>
      </c>
      <c r="D42" s="3">
        <v>62000</v>
      </c>
      <c r="E42" s="3" t="s">
        <v>16</v>
      </c>
      <c r="F42" s="3">
        <v>11959</v>
      </c>
      <c r="G42" s="3">
        <v>10003</v>
      </c>
      <c r="H42" s="5">
        <v>14300</v>
      </c>
      <c r="I42" s="2"/>
      <c r="J42" s="5">
        <v>14300</v>
      </c>
      <c r="K42" s="13">
        <f t="shared" ref="K42:K47" si="3">L42-J42</f>
        <v>-10815</v>
      </c>
      <c r="L42" s="5">
        <v>3485</v>
      </c>
      <c r="M42" s="3">
        <v>0</v>
      </c>
      <c r="N42" s="3">
        <v>0</v>
      </c>
      <c r="O42" s="3">
        <v>0</v>
      </c>
      <c r="P42" s="5">
        <v>14300</v>
      </c>
    </row>
    <row r="43" spans="1:16" x14ac:dyDescent="0.25">
      <c r="A43" s="3" t="s">
        <v>19</v>
      </c>
      <c r="B43" s="3">
        <v>71400</v>
      </c>
      <c r="C43" s="3" t="s">
        <v>15</v>
      </c>
      <c r="D43" s="3">
        <v>62000</v>
      </c>
      <c r="E43" s="3" t="s">
        <v>16</v>
      </c>
      <c r="F43" s="3">
        <v>1981</v>
      </c>
      <c r="G43" s="3">
        <v>10003</v>
      </c>
      <c r="H43" s="5">
        <v>32400</v>
      </c>
      <c r="I43" s="2"/>
      <c r="J43" s="5">
        <v>32400</v>
      </c>
      <c r="K43" s="13">
        <f t="shared" si="3"/>
        <v>0</v>
      </c>
      <c r="L43" s="5">
        <v>32400</v>
      </c>
      <c r="M43" s="3">
        <v>0</v>
      </c>
      <c r="N43" s="3">
        <v>0</v>
      </c>
      <c r="O43" s="3">
        <v>0</v>
      </c>
      <c r="P43" s="5">
        <v>32400</v>
      </c>
    </row>
    <row r="44" spans="1:16" x14ac:dyDescent="0.25">
      <c r="A44" s="3" t="s">
        <v>19</v>
      </c>
      <c r="B44" s="3">
        <v>71600</v>
      </c>
      <c r="C44" s="3" t="s">
        <v>15</v>
      </c>
      <c r="D44" s="3">
        <v>62000</v>
      </c>
      <c r="E44" s="3" t="s">
        <v>16</v>
      </c>
      <c r="F44" s="3">
        <v>11959</v>
      </c>
      <c r="G44" s="3">
        <v>10003</v>
      </c>
      <c r="H44" s="5">
        <v>8020</v>
      </c>
      <c r="I44" s="2"/>
      <c r="J44" s="5">
        <v>8020</v>
      </c>
      <c r="K44" s="13">
        <f t="shared" si="3"/>
        <v>-5020</v>
      </c>
      <c r="L44" s="5">
        <v>3000</v>
      </c>
      <c r="M44" s="3">
        <v>0</v>
      </c>
      <c r="N44" s="3">
        <v>0</v>
      </c>
      <c r="O44" s="3">
        <v>0</v>
      </c>
      <c r="P44" s="5">
        <v>8020</v>
      </c>
    </row>
    <row r="45" spans="1:16" x14ac:dyDescent="0.25">
      <c r="A45" s="3" t="s">
        <v>19</v>
      </c>
      <c r="B45" s="3">
        <v>74100</v>
      </c>
      <c r="C45" s="3" t="s">
        <v>15</v>
      </c>
      <c r="D45" s="3">
        <v>62000</v>
      </c>
      <c r="E45" s="3" t="s">
        <v>16</v>
      </c>
      <c r="F45" s="3">
        <v>11959</v>
      </c>
      <c r="G45" s="3">
        <v>10003</v>
      </c>
      <c r="H45" s="5">
        <v>4000</v>
      </c>
      <c r="I45" s="2"/>
      <c r="J45" s="5">
        <v>4000</v>
      </c>
      <c r="K45" s="13">
        <f t="shared" si="3"/>
        <v>0</v>
      </c>
      <c r="L45" s="5">
        <v>4000</v>
      </c>
      <c r="M45" s="3">
        <v>0</v>
      </c>
      <c r="N45" s="3">
        <v>0</v>
      </c>
      <c r="O45" s="3">
        <v>0</v>
      </c>
      <c r="P45" s="5">
        <v>4000</v>
      </c>
    </row>
    <row r="46" spans="1:16" x14ac:dyDescent="0.25">
      <c r="A46" s="3" t="s">
        <v>19</v>
      </c>
      <c r="B46" s="3">
        <v>74200</v>
      </c>
      <c r="C46" s="3" t="s">
        <v>15</v>
      </c>
      <c r="D46" s="3">
        <v>62000</v>
      </c>
      <c r="E46" s="3" t="s">
        <v>16</v>
      </c>
      <c r="F46" s="3">
        <v>11959</v>
      </c>
      <c r="G46" s="3">
        <v>10003</v>
      </c>
      <c r="H46" s="5">
        <v>2820</v>
      </c>
      <c r="I46" s="2"/>
      <c r="J46" s="5">
        <v>2820</v>
      </c>
      <c r="K46" s="13">
        <f t="shared" si="3"/>
        <v>0</v>
      </c>
      <c r="L46" s="5">
        <v>2820</v>
      </c>
      <c r="M46" s="3">
        <v>0</v>
      </c>
      <c r="N46" s="3">
        <v>0</v>
      </c>
      <c r="O46" s="3">
        <v>0</v>
      </c>
      <c r="P46" s="5">
        <v>2820</v>
      </c>
    </row>
    <row r="47" spans="1:16" x14ac:dyDescent="0.25">
      <c r="A47" s="3" t="s">
        <v>19</v>
      </c>
      <c r="B47" s="3">
        <v>75700</v>
      </c>
      <c r="C47" s="3" t="s">
        <v>15</v>
      </c>
      <c r="D47" s="3">
        <v>62000</v>
      </c>
      <c r="E47" s="3" t="s">
        <v>16</v>
      </c>
      <c r="F47" s="3">
        <v>11959</v>
      </c>
      <c r="G47" s="3">
        <v>10003</v>
      </c>
      <c r="H47" s="5">
        <v>1680</v>
      </c>
      <c r="I47" s="2"/>
      <c r="J47" s="5">
        <v>1680</v>
      </c>
      <c r="K47" s="13">
        <f t="shared" si="3"/>
        <v>3820</v>
      </c>
      <c r="L47" s="5">
        <v>5500</v>
      </c>
      <c r="M47" s="3">
        <v>0</v>
      </c>
      <c r="N47" s="3">
        <v>0</v>
      </c>
      <c r="O47" s="3">
        <v>0</v>
      </c>
      <c r="P47" s="5">
        <v>1680</v>
      </c>
    </row>
    <row r="48" spans="1:16" x14ac:dyDescent="0.25">
      <c r="A48" s="3"/>
      <c r="B48" s="3"/>
      <c r="C48" s="3"/>
      <c r="D48" s="3"/>
      <c r="E48" s="3"/>
      <c r="F48" s="3"/>
      <c r="G48" s="3"/>
      <c r="H48" s="5"/>
      <c r="I48" s="2"/>
      <c r="J48" s="5"/>
      <c r="K48" s="13"/>
      <c r="L48" s="5">
        <f>SUM(L41:L47)</f>
        <v>51205</v>
      </c>
      <c r="M48" s="3"/>
      <c r="N48" s="3"/>
      <c r="O48" s="3"/>
      <c r="P48" s="5"/>
    </row>
    <row r="49" spans="1:16" x14ac:dyDescent="0.25">
      <c r="A49" s="3"/>
      <c r="B49" s="3"/>
      <c r="C49" s="3"/>
      <c r="D49" s="3"/>
      <c r="E49" s="3"/>
      <c r="F49" s="3"/>
      <c r="G49" s="3"/>
      <c r="H49" s="5"/>
      <c r="I49" s="2"/>
      <c r="J49" s="5"/>
      <c r="K49" s="13"/>
      <c r="L49" s="5"/>
      <c r="M49" s="3"/>
      <c r="N49" s="3"/>
      <c r="O49" s="3"/>
      <c r="P49" s="5"/>
    </row>
    <row r="50" spans="1:16" x14ac:dyDescent="0.25">
      <c r="A50" s="3"/>
      <c r="B50" s="3"/>
      <c r="C50" s="3"/>
      <c r="D50" s="3"/>
      <c r="E50" s="3"/>
      <c r="F50" s="3"/>
      <c r="G50" s="3"/>
      <c r="H50" s="5"/>
      <c r="I50" s="2"/>
      <c r="J50" s="5"/>
      <c r="K50" s="13"/>
      <c r="L50" s="5"/>
      <c r="M50" s="3"/>
      <c r="N50" s="3"/>
      <c r="O50" s="3"/>
      <c r="P50" s="5"/>
    </row>
    <row r="51" spans="1:16" x14ac:dyDescent="0.25">
      <c r="A51" s="3" t="s">
        <v>20</v>
      </c>
      <c r="B51" s="3">
        <v>71400</v>
      </c>
      <c r="C51" s="3" t="s">
        <v>15</v>
      </c>
      <c r="D51" s="3">
        <v>62000</v>
      </c>
      <c r="E51" s="3" t="s">
        <v>16</v>
      </c>
      <c r="F51" s="3">
        <v>1981</v>
      </c>
      <c r="G51" s="3">
        <v>10003</v>
      </c>
      <c r="H51" s="5">
        <v>21594</v>
      </c>
      <c r="I51" s="2"/>
      <c r="J51" s="5">
        <v>21594</v>
      </c>
      <c r="K51" s="13">
        <f>L51-J51</f>
        <v>-1</v>
      </c>
      <c r="L51" s="5">
        <v>21593</v>
      </c>
      <c r="M51" s="3">
        <v>0</v>
      </c>
      <c r="N51" s="3">
        <v>0</v>
      </c>
      <c r="O51" s="3">
        <v>0</v>
      </c>
      <c r="P51" s="5">
        <v>21594</v>
      </c>
    </row>
    <row r="52" spans="1:16" x14ac:dyDescent="0.25">
      <c r="A52" s="3" t="s">
        <v>20</v>
      </c>
      <c r="B52" s="3">
        <v>71600</v>
      </c>
      <c r="C52" s="3" t="s">
        <v>15</v>
      </c>
      <c r="D52" s="3">
        <v>62000</v>
      </c>
      <c r="E52" s="3" t="s">
        <v>16</v>
      </c>
      <c r="F52" s="3">
        <v>11959</v>
      </c>
      <c r="G52" s="3">
        <v>10003</v>
      </c>
      <c r="H52" s="5">
        <v>2040</v>
      </c>
      <c r="I52" s="2"/>
      <c r="J52" s="5">
        <v>2040</v>
      </c>
      <c r="K52" s="13">
        <f t="shared" ref="K52:K57" si="4">L52-J52</f>
        <v>0</v>
      </c>
      <c r="L52" s="5">
        <v>2040</v>
      </c>
      <c r="M52" s="3">
        <v>0</v>
      </c>
      <c r="N52" s="3">
        <v>0</v>
      </c>
      <c r="O52" s="3">
        <v>0</v>
      </c>
      <c r="P52" s="5">
        <v>2040</v>
      </c>
    </row>
    <row r="53" spans="1:16" x14ac:dyDescent="0.25">
      <c r="A53" s="3" t="s">
        <v>20</v>
      </c>
      <c r="B53" s="3">
        <v>72500</v>
      </c>
      <c r="C53" s="3" t="s">
        <v>15</v>
      </c>
      <c r="D53" s="3">
        <v>62000</v>
      </c>
      <c r="E53" s="3" t="s">
        <v>16</v>
      </c>
      <c r="F53" s="3">
        <v>11959</v>
      </c>
      <c r="G53" s="3">
        <v>10003</v>
      </c>
      <c r="H53" s="3">
        <v>500</v>
      </c>
      <c r="I53" s="2"/>
      <c r="J53" s="3">
        <v>500</v>
      </c>
      <c r="K53" s="13">
        <f t="shared" si="4"/>
        <v>0</v>
      </c>
      <c r="L53" s="3">
        <v>500</v>
      </c>
      <c r="M53" s="3">
        <v>0</v>
      </c>
      <c r="N53" s="3">
        <v>0</v>
      </c>
      <c r="O53" s="3">
        <v>0</v>
      </c>
      <c r="P53" s="3">
        <v>500</v>
      </c>
    </row>
    <row r="54" spans="1:16" s="9" customFormat="1" x14ac:dyDescent="0.25">
      <c r="A54" s="6"/>
      <c r="B54" s="7">
        <v>72200</v>
      </c>
      <c r="C54" s="6"/>
      <c r="D54" s="6"/>
      <c r="E54" s="6"/>
      <c r="F54" s="6"/>
      <c r="G54" s="6"/>
      <c r="H54" s="6"/>
      <c r="I54" s="8"/>
      <c r="J54" s="6">
        <v>0</v>
      </c>
      <c r="K54" s="13">
        <f t="shared" si="4"/>
        <v>1000</v>
      </c>
      <c r="L54" s="6">
        <v>1000</v>
      </c>
      <c r="M54" s="6"/>
      <c r="N54" s="6"/>
      <c r="O54" s="6"/>
      <c r="P54" s="6"/>
    </row>
    <row r="55" spans="1:16" s="9" customFormat="1" x14ac:dyDescent="0.25">
      <c r="A55" s="6"/>
      <c r="B55" s="7">
        <v>72800</v>
      </c>
      <c r="C55" s="6"/>
      <c r="D55" s="6"/>
      <c r="E55" s="6"/>
      <c r="F55" s="6"/>
      <c r="G55" s="6"/>
      <c r="H55" s="6"/>
      <c r="I55" s="8"/>
      <c r="J55" s="6">
        <v>0</v>
      </c>
      <c r="K55" s="13">
        <f t="shared" si="4"/>
        <v>3750</v>
      </c>
      <c r="L55" s="6">
        <v>3750</v>
      </c>
      <c r="M55" s="6"/>
      <c r="N55" s="6"/>
      <c r="O55" s="6"/>
      <c r="P55" s="6"/>
    </row>
    <row r="56" spans="1:16" s="9" customFormat="1" x14ac:dyDescent="0.25">
      <c r="A56" s="6"/>
      <c r="B56" s="10">
        <v>74500</v>
      </c>
      <c r="C56" s="6"/>
      <c r="D56" s="6"/>
      <c r="E56" s="6"/>
      <c r="F56" s="6"/>
      <c r="G56" s="6"/>
      <c r="H56" s="6"/>
      <c r="I56" s="8"/>
      <c r="J56" s="6">
        <v>0</v>
      </c>
      <c r="K56" s="13">
        <f t="shared" si="4"/>
        <v>500</v>
      </c>
      <c r="L56" s="6">
        <v>500</v>
      </c>
      <c r="M56" s="6"/>
      <c r="N56" s="6"/>
      <c r="O56" s="6"/>
      <c r="P56" s="6"/>
    </row>
    <row r="57" spans="1:16" x14ac:dyDescent="0.25">
      <c r="A57" s="3" t="s">
        <v>20</v>
      </c>
      <c r="B57" s="3">
        <v>74500</v>
      </c>
      <c r="C57" s="3" t="s">
        <v>15</v>
      </c>
      <c r="D57" s="3">
        <v>62000</v>
      </c>
      <c r="E57" s="3" t="s">
        <v>16</v>
      </c>
      <c r="F57" s="3">
        <v>11959</v>
      </c>
      <c r="G57" s="3">
        <v>10003</v>
      </c>
      <c r="H57" s="5">
        <v>18248</v>
      </c>
      <c r="I57" s="2"/>
      <c r="J57" s="5">
        <v>18248</v>
      </c>
      <c r="K57" s="13">
        <f t="shared" si="4"/>
        <v>-500</v>
      </c>
      <c r="L57" s="5">
        <v>17748</v>
      </c>
      <c r="M57" s="3">
        <v>0</v>
      </c>
      <c r="N57" s="3">
        <v>0</v>
      </c>
      <c r="O57" s="3">
        <v>0</v>
      </c>
      <c r="P57" s="5">
        <v>18248</v>
      </c>
    </row>
    <row r="58" spans="1:16" x14ac:dyDescent="0.25">
      <c r="L58" s="4">
        <f>SUM(L51:L57)</f>
        <v>47131</v>
      </c>
    </row>
    <row r="60" spans="1:16" x14ac:dyDescent="0.25">
      <c r="L60" s="4">
        <f>L58+L38+L23+L12+L48</f>
        <v>872293</v>
      </c>
      <c r="N60" s="4">
        <f>1278279-L60</f>
        <v>405986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2021-04-01T02:00:00+00:00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 xsi:nil="true"/>
    <Document_x0020_Coverage_x0020_Period_x0020_End_x0020_Date xmlns="f1161f5b-24a3-4c2d-bc81-44cb9325e8ee">2022-12-31T05:00:00+00:00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1234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00097452</UndpProjectNo>
    <UndpDocStatus xmlns="1ed4137b-41b2-488b-8250-6d369ec27664">Final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GRD</TermName>
          <TermId xmlns="http://schemas.microsoft.com/office/infopath/2007/PartnerControls">c47122f9-ad02-47b9-94d9-9c14c24b48fe</TermId>
        </TermInfo>
      </Terms>
    </gc6531b704974d528487414686b72f6f>
    <_dlc_DocId xmlns="f1161f5b-24a3-4c2d-bc81-44cb9325e8ee">ATLASPDC-4-133213</_dlc_DocId>
    <_dlc_DocIdUrl xmlns="f1161f5b-24a3-4c2d-bc81-44cb9325e8ee">
      <Url>https://info.undp.org/docs/pdc/_layouts/DocIdRedir.aspx?ID=ATLASPDC-4-133213</Url>
      <Description>ATLASPDC-4-133213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709189D-077D-47CD-88C8-D6755C258DB5}">
  <ds:schemaRefs>
    <ds:schemaRef ds:uri="29304045-3533-47be-9bc4-f6445e6e027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70e3b38-65cd-4e38-b9d5-85ebcf9c0d6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80CA57-1C05-4C6A-8A14-4043A2114B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82FFBD-5952-4246-BD09-9619ADC0E56E}"/>
</file>

<file path=customXml/itemProps4.xml><?xml version="1.0" encoding="utf-8"?>
<ds:datastoreItem xmlns:ds="http://schemas.openxmlformats.org/officeDocument/2006/customXml" ds:itemID="{2C87CA28-0329-4ECD-8586-DC30B6F2A6BB}"/>
</file>

<file path=customXml/itemProps5.xml><?xml version="1.0" encoding="utf-8"?>
<ds:datastoreItem xmlns:ds="http://schemas.openxmlformats.org/officeDocument/2006/customXml" ds:itemID="{732763E2-8FC6-47BF-B765-E7DE314374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(58)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Bohne</dc:creator>
  <cp:lastModifiedBy>Renata C. Blair</cp:lastModifiedBy>
  <dcterms:created xsi:type="dcterms:W3CDTF">2020-01-23T13:03:47Z</dcterms:created>
  <dcterms:modified xsi:type="dcterms:W3CDTF">2021-03-26T11:20:07Z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1234;#GRD|c47122f9-ad02-47b9-94d9-9c14c24b48fe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1c6bac8f-8d3d-4eb6-a0e4-2288af4e13bf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