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0.225\Programme\PAM Project 2015-2016\PAM\PAM_combined AWP\"/>
    </mc:Choice>
  </mc:AlternateContent>
  <bookViews>
    <workbookView xWindow="0" yWindow="0" windowWidth="23040" windowHeight="9216"/>
  </bookViews>
  <sheets>
    <sheet name="2016 AWP" sheetId="1" r:id="rId1"/>
    <sheet name="Sheet1" sheetId="2" r:id="rId2"/>
    <sheet name="Sheet2" sheetId="3" r:id="rId3"/>
  </sheets>
  <definedNames>
    <definedName name="_xlnm.Print_Area" localSheetId="0">'2016 AWP'!$A$1:$AC$89</definedName>
  </definedNames>
  <calcPr calcId="162913" concurrentCalc="0"/>
</workbook>
</file>

<file path=xl/calcChain.xml><?xml version="1.0" encoding="utf-8"?>
<calcChain xmlns="http://schemas.openxmlformats.org/spreadsheetml/2006/main">
  <c r="AA89" i="1" l="1"/>
  <c r="AA44" i="1"/>
  <c r="D6" i="2"/>
  <c r="D7" i="2"/>
  <c r="D4" i="2"/>
  <c r="D5" i="2"/>
  <c r="D3" i="2"/>
  <c r="E4" i="2"/>
  <c r="E5" i="2"/>
  <c r="E3" i="2"/>
  <c r="F8" i="2"/>
  <c r="C8" i="2"/>
  <c r="D8" i="2"/>
  <c r="B8" i="2"/>
  <c r="AA81" i="1"/>
  <c r="AA82" i="1"/>
  <c r="AA83" i="1"/>
  <c r="AA84" i="1"/>
  <c r="AA85" i="1"/>
  <c r="AA22" i="1"/>
  <c r="AA18" i="1"/>
  <c r="AA23" i="1"/>
  <c r="AA86" i="1"/>
  <c r="AA87" i="1"/>
  <c r="AA88" i="1"/>
</calcChain>
</file>

<file path=xl/sharedStrings.xml><?xml version="1.0" encoding="utf-8"?>
<sst xmlns="http://schemas.openxmlformats.org/spreadsheetml/2006/main" count="255" uniqueCount="152">
  <si>
    <t>Jan</t>
  </si>
  <si>
    <t>Feb</t>
  </si>
  <si>
    <t>Mar</t>
  </si>
  <si>
    <t>Apr</t>
  </si>
  <si>
    <t>May</t>
  </si>
  <si>
    <t>Jun</t>
  </si>
  <si>
    <t>Jul</t>
  </si>
  <si>
    <t>Aug</t>
  </si>
  <si>
    <t>Sep</t>
  </si>
  <si>
    <t>Oct</t>
  </si>
  <si>
    <t>Nov</t>
  </si>
  <si>
    <t>Dec</t>
  </si>
  <si>
    <t>Q1</t>
  </si>
  <si>
    <t>Q2</t>
  </si>
  <si>
    <t>Q3</t>
  </si>
  <si>
    <t>Q4</t>
  </si>
  <si>
    <t>Year:</t>
  </si>
  <si>
    <t>Prepared by:</t>
  </si>
  <si>
    <t>Certified by:</t>
  </si>
  <si>
    <t>Total Budget</t>
  </si>
  <si>
    <t>Account Code</t>
  </si>
  <si>
    <t>Budget Description</t>
  </si>
  <si>
    <t>Amount USD $</t>
  </si>
  <si>
    <t xml:space="preserve">Deliverable </t>
  </si>
  <si>
    <t xml:space="preserve">Responsibility </t>
  </si>
  <si>
    <t>Cost / Unit</t>
  </si>
  <si>
    <t>Quantity</t>
  </si>
  <si>
    <t>% of budget allocated to Gender</t>
  </si>
  <si>
    <t>Activities (as per Atlas AWP)</t>
  </si>
  <si>
    <t>Sub activity</t>
  </si>
  <si>
    <t>Status/Progress</t>
  </si>
  <si>
    <t>Action</t>
  </si>
  <si>
    <t>Recruitment Services</t>
  </si>
  <si>
    <t>Procurement Services</t>
  </si>
  <si>
    <t>Type of contract</t>
  </si>
  <si>
    <t>Duration</t>
  </si>
  <si>
    <t>Type of Procurement</t>
  </si>
  <si>
    <t>Nature of assignment/deliverable</t>
  </si>
  <si>
    <t>Project Title:</t>
  </si>
  <si>
    <t>Award Number:</t>
  </si>
  <si>
    <t>Project Number:</t>
  </si>
  <si>
    <t>Donor Number:</t>
  </si>
  <si>
    <t>Fund Number:</t>
  </si>
  <si>
    <t>Joint Programme to Support the Public Authority of Manpower</t>
  </si>
  <si>
    <t>00094565</t>
  </si>
  <si>
    <t>USD 2,412,627 (UNDP 642 K)</t>
  </si>
  <si>
    <t>Total Output 2.1</t>
  </si>
  <si>
    <t>Outcome 3: Kuwait CPD 2015-2018 outcome 3: Governance and institutional management is efficient, transparent, accessible, competitive and accountable</t>
  </si>
  <si>
    <t>sup activities</t>
  </si>
  <si>
    <t xml:space="preserve">Activity 3.1.1.  Hands-on assistance to reps of the relevant institutions on reporting, and practical training and assistance to Employers and workers. </t>
  </si>
  <si>
    <t>Output 3.2 Government and Social Partners trained on issues concerning International Labour Standards
Baseline: Insufficient capacity related to international labour standards
Target: 2 workshops held on the ratification and application of conventions 100, 111, 122, 129,187, and 189
Indicator: No. of Workshops held on the ratification and application of conventions 100, 111, 122, 129,187, and 189.</t>
  </si>
  <si>
    <t>Activity 3.2.1:  Training on ILS on equality and non-discrimination in particular on the Equal Remuneration Convention, 1951 (No. 100) and the Discrimination (Employment and Occupation) Convention, 1958 (No. 111).
Activity 3.2.2: Training and labour law review on ILS on employment policy, OSH, LI and domestic workers, in particular Conventions No. 81, 122, 129, 155, 187, 189.
 Activity 3.2.3: Technical assistance and labor law review .</t>
  </si>
  <si>
    <t>Total Budget Output 3</t>
  </si>
  <si>
    <t>Activity 4.1.1:  Training of Public Authority of Manpower leadership team .
Activity 4.1.2:  Meeting of Public Authority of Manpower leadership team to establish Enforcement Priorities and to develop Enforcement Plan (including OSH)</t>
  </si>
  <si>
    <t>Output 4.4: Actions Plan is Implemented as agreed to by PAM
Baseline: No action plan
Target: 75% of Enforcement Plan implemented.
Indicator: % of Enforcement Plan implemented.</t>
  </si>
  <si>
    <t>Activity 4.4.1: Actions included in Action Plan are completed consistent with stated timelines and deadlines</t>
  </si>
  <si>
    <t>Output 4.5: National Occupational Safety and Health Policy, Profile and Programme is produced.
Baseline: No existing  national OSH profile.
Target: OSH Profile and policy produced by PAM.
Indicator: % of national OSH policy and profile produced</t>
  </si>
  <si>
    <t>Output 4.6: Labor inspectors trained on basic Occupational Safety and Health and risk assessment. (consistent with Enforcement Priorities and in support of Enforcement Plan and Action Plan).
Baseline: Not enough training of inspectors on OSH.
Target:  PAM inspectors trained on basic OSH and risk assessment
Indicator: Number of training courses are conducted on basic OSH and risk assessment</t>
  </si>
  <si>
    <t>Training courses on the basic occupational safety and health knowledge targeting labor inspectors. (Consistent with Enforcement Priorities and in support of Enforcement Plan and Action Plan).</t>
  </si>
  <si>
    <t>Output 4.7: Technical capacity of OSH inspectors for monitoring the environmental pollutants in the workplace and using related equipment and facilities are developed. (consistent with Enforcement Priorities and in support of Enforcement Plan and Action Plan).
Baseline: No technical capacity of inspectors for monitoring environmental pollutants in the workplace.
Target: Six OSH specialists (including women, and potential trainers) receive specialized training on the use of OSH equipment.
Indicator: # of OSH specialists (including women, and potential trainers) receive specialized training on the use of OSH equipment.</t>
  </si>
  <si>
    <t>Activity 4.7.1: Advanced OSH training, including monitoring environmental pollutants in the workplace, and use of relevant equipment, targeting labor inspectors, in collaboration with ITC-Turin, or some specialized centers or institutes in other countries. (consistent with Enforcement Priorities and support of Enforcement Plan and Action Plan)</t>
  </si>
  <si>
    <t>Output 4.8: Workers and Employers Representatives’ capacities on LI and OSH issues and relevant ILS developed. (Consistent with Enforcement Priorities and in support of Enforcement Plan.)
Baseline: Weak capacity of employers’ and workers’ representatives on LI and OSH.
Target: One training course for Workers’ Reps and one for Employers’ Reps are implemented, including 2 women (one from employers’ reps, and one from workers’ reps).
Indicator: # of training course for Workers’ Reps and one for Employers’ Reps are implemented, including 2 women (one from employers’ reps, and one from workers’ reps).</t>
  </si>
  <si>
    <t xml:space="preserve">Activity 4.8.1: Specific courses for W&amp;E Reps on LI and OSH issues and relevant ILS are developed and implemented. </t>
  </si>
  <si>
    <t>Output 4.9: Tools for educating workers and employers’ reps on LI and OSH issues are developed and used. (Consistent with Enforcement Priorities and in support of Enforcement Plan.)
Baseline: No existing tools
Target: One workers and employers brochure developed on LI and OSH.
Indicator: Number of workers and employers brochure developed on LI and OSH.</t>
  </si>
  <si>
    <t xml:space="preserve"> </t>
  </si>
  <si>
    <t>Total Budget Output 4</t>
  </si>
  <si>
    <t>5.1.1: Establish the team from each department in the PAM</t>
  </si>
  <si>
    <t>5.1.2 :Survey of PAM capabilities and review internal process for establishment of report issuance effectiveness</t>
  </si>
  <si>
    <t>5.1.3 Prepare a TOR for Oracle Database Developer and select candidates.</t>
  </si>
  <si>
    <t>5.1.4 Collect feedback from outside counterparts on data generated by PAM</t>
  </si>
  <si>
    <t>5.1.5: Team to gather all the data available at all departments to be analyzed for the report</t>
  </si>
  <si>
    <t>5.1.6: Determine the data entry required for digitizing the data</t>
  </si>
  <si>
    <t>5.1.7: Establish a list of all the data sources and formats</t>
  </si>
  <si>
    <t>5.1.8: Establish process of data gathering and tools needed for the monthly process</t>
  </si>
  <si>
    <t>5.1.9: Gather data from IOM and ILO programs to be consolidated in the monthly performance report</t>
  </si>
  <si>
    <t>5.1.10: Compile a list of all possible measurement indicators</t>
  </si>
  <si>
    <t>5.1.11 Define all data sources</t>
  </si>
  <si>
    <t>5.1.12: Standardize data retrieval at the PAM</t>
  </si>
  <si>
    <t>5.1.13: Data quality and clean up conducted on phases using feedback from outside counterparts and conducted by a task force of PAM staff.</t>
  </si>
  <si>
    <t>5.1.14: Establish connection with Ministry of Commerce to reflect new economic sector categorization within PAM.</t>
  </si>
  <si>
    <t>5.1.15: Establish a team withn PAM to link jobs (as per GCC categorization) with economic sectors and deploy on the system.</t>
  </si>
  <si>
    <t>5.1.16: Conduct training for data entry employees on new job categorization linked to economic sectors</t>
  </si>
  <si>
    <t xml:space="preserve">Output 5.2: Indicators established and monthly report produced
Baselines:
1- No process for reporting formulated at PAM
2- No reporting team established
3- No statistical tools used to process data
4- No Key Performance Indicators established.
5- No monthly report issued.
Targets:
1- Process for reporting formulated and implemented at PAM
2- Reporting team established
3-Statistical tools used to process data are identified and implemented
4-Key Performance Indicators established for Recruitment and Employment Sector.
5- Accurate and timely monthly report is issued
Indicators:
1- Process for reporting formulated and implemented at PAM (Y/N).
2- Reporting team established (Y/N)
3-Statistical tools used to process data are identified and implemented (Y/N)
4- Key Performance Indicators established for Recruitment and Employment Sector. (Y/N)
5- A # of errors in data issued in reports
5- B date of issuing every report (by the second week of each following month)
5- C % of satisfaction of management and third parties of issued reports
</t>
  </si>
  <si>
    <t xml:space="preserve">Activity 5.2.1: determine the methods of reporting, i.e.: dashboards, report cards, biweekly, monthly and yearly, month on month, and year to date. Categorization of the data. </t>
  </si>
  <si>
    <t xml:space="preserve">Activity 5.2.2: establish departmental reports addressing information in each department.                                                                                                                                                 </t>
  </si>
  <si>
    <t>Activity 5.2.3: establish the team that will be trained on compiling of data and issuing of the report.</t>
  </si>
  <si>
    <t>Activity 5.2.4: develop a TOR for a statistician and select candidates</t>
  </si>
  <si>
    <t>Activity 5.2.5: establish who will review the reports, and the decisions to be taken from using the report.</t>
  </si>
  <si>
    <t>Activity 5.2.6: determine the key performance indicators for the “recruitment and employment sector” that drive performance at the PAM in coordination with Equate CSR program to support the PAM.</t>
  </si>
  <si>
    <t xml:space="preserve">Output 5.3: Tools for empowering PAM staff to issue report and capacity building on report issued
Baselines:
1- No clear accountabilities and responsibilities established for interpreting data and generating reports
2- No technical competency profiles for the reporting PAM team
3-No training conducted on PAM staff based on competency gaps       
4- No training conducted for remaining PAM staff to understand and analyze reports
5- No research roadmap based on reported indicators.
Targets:
1- Accountabilities and responsibilities Matrix for the reporting team and Labor Market Research department identified and implemented.
2- Technical competency profiles for the reporting PAM team identified and approved.
3- Training plans are implemented based on competency gaps of staff.
4- 3 Training sessions conducted for remaining PAM staff on analyzing the reports.
5- Research roadmap in place with 1 pilot research implemented based on reported indicators. 
Indicators:
1-Accountabilities and responsibilities Matrix for the reporting team and Labor Market Research department identified and implemented. (Y/N)
2- Technical competency profiles for the reporting PAM team identified and approved (Y/N)
3- # of reporting staff engaged in training plans based on competency gaps
4- # of training sessions conducted for remaining PAM staff on analyzing the reports.
5- # of pilot research implemented based on reported indicators.
1- No clear accountabilities and responsibilities established for interpreting data and generating reports
2- No technical competency profiles for the reporting PAM team
3-No training conducted on PAM staff based on competency gaps       
4- No training conducted for remaining PAM staff to understand and analyze reports
5- No research roadmap based on reported indicators.
</t>
  </si>
  <si>
    <t xml:space="preserve">Activity 5.3.1: establish a TOR  and identify consultants to:
</t>
  </si>
  <si>
    <t>5.3.1.1 Conduct an assessment to define accountabilities, responsibilities, needed staff, and evaluation of statistical packages needed of the market research department.</t>
  </si>
  <si>
    <t>5.3.1.2 Develop technical competency profiles for various positions within identified reporting team.</t>
  </si>
  <si>
    <t>5.3.1.3 Establish needed training plan for all concerned staff based on competency gaps</t>
  </si>
  <si>
    <t>5.3.1.4 Develop a research roadmap and run one pilot study with concerned PAM staff.</t>
  </si>
  <si>
    <t>5.3.1.5 Develop linkages with regional and international labor research institutes.</t>
  </si>
  <si>
    <t xml:space="preserve">Activity 5.3.2: Establish training plan for all staff receiving the reports on how to analyze them and take decisions based upon it.                                                                                                                                                                                                                  </t>
  </si>
  <si>
    <t>Activity 5.3.3: Train PAM staff handling the reporting to issue reports in monthly, and yearly basis</t>
  </si>
  <si>
    <t xml:space="preserve">Output 2.1: Research programmes and workshops contribute to evidence-based policy, planning, implementation and monitoring within PAM.
Baselines:
- No research available to support evidence-based policy development;
- Limited knowledge of non-market drivers of labour mobility;
- Labour Mobility Management Structures not fully aligned with GoK’s labour market and economic development goals.                                                                                                            
Targets:
- Three comprehensive research reports and three dissemination workshops contribute to evidence-based decisions in PAM
- PAM authorities officially recognize value of research and support ongoing research to inform policy development;
- PAM has greater understanding of how non-market factors impact labour mobility in GoK and recommendations on how to address this;
- PAM evaluates and implements at least five of the recommendations to better align labour mobility management structures with economic development objectives.
Indicators: 
- Number of comprehensive research reports produced, endorsed and dissemination workshops that contribute to evidence-based decisions in PAM;
- % of workshop participants acknowledging greater understanding of non-market drivers and able to implement knowledge in their day-to-day work;
- # of adjustments to PAM procedures carried out to better align with labour market objectives, as per recommendations of report.
</t>
  </si>
  <si>
    <t xml:space="preserve">Activity 2.1.1: Undertake the necessary measures  for the programme Mobilization
- Selection of programme manager, programme technical consultants and assistants;
- Nomination of  PAM staff focal point to engage Programme implementation;
- Establishment of Steering Committee to guide research initiatives. 
</t>
  </si>
  <si>
    <t xml:space="preserve">Activity 2.1.2: Comparison and analysis of two labour recruitment corridors to determine demand driven and non-market-driven factors leading to labour mobility's. 
- Call for Proposals (CfP) and ToRs to identify appropriate research consultant(s)
- Select research consultant(s) and approve proposed research methodology
- Review draft report
- Finalize report
- Dissemination workshop
</t>
  </si>
  <si>
    <t xml:space="preserve">Activity 2.1.3: Analysis of GoK Labor Mobility Management Structures and Recommendations for alignment with objectives of 2035 National Vision
 - CfP and ToRs to identify appropriate research consultant(s)
- Select research consultant(s) and approve proposed research methodology
- Benchmarking of PAMs permit issuance procedures against regional and international equivalents
- Review draft report
- Finalize report and recommendations
- Dissemination workshop
</t>
  </si>
  <si>
    <t xml:space="preserve">Activity 2.2.1: PAM and other relevant GoK officials engage in activities to ensure shelter conditions meet international standards
- Assessment of the shelter for runaway workers carried out;
- One national workshop conducted to disseminate results of assessment and raise awareness on international standards for shelters; 
- Study tour to a neighboring country conducted to share experiences, promote technical assistance, and enforce international best practices on shelter management;
- Technical roundtable conducted on shelter management to promote dialogue and exchange
</t>
  </si>
  <si>
    <t xml:space="preserve">Output 3.3 Judges, lawyers and legal educators trained on International Labour Standards and their use in domestic courts decisions.                                                                                      
Baseline: Lack of training on international Labour Standards.
Target: Three trainers of the Kuwait Institute for Judicial Studies, and 5 judges from Kuwait, 2 from each of other GCC countries trained in an international activity for judges and lawyers in the ILO Training Centre in Turin.
Indicator: - No of  cases  in court proceedings of trained judges.
-No of  trainers and  judges from Kuwait trained in the ILO Training Centre in Turin
-No of Information materials produced in Arabic Language
</t>
  </si>
  <si>
    <t xml:space="preserve">Activity 3.3. 1: Training of trainers through the participation at the inter-regional level activity for judges and lawyers in Turin; 
Activity 3.3.2: Adaptation and translation of training material
</t>
  </si>
  <si>
    <t xml:space="preserve">Output 3.4: Parliamentarians and their advisors  trained  on ILS to be used as a reference for their legislative reviews and actions. 
Baseline: No capacity building workshops to parliamentarians held                                               
Target: One capacity building workshop held on ILS implementation for parliamentarians
Indicator: capacity building workshop held on ILS implementation for parliamentarians(Y/N)
</t>
  </si>
  <si>
    <t xml:space="preserve">Activity 3.4.1: Training on ILS and legislative action for the Parliamentarians.
</t>
  </si>
  <si>
    <t xml:space="preserve">Output 4.2: Labor Inspection Assessment and Recommendations issued 
Baseline:No existing Labour inspection assessment 
Target: Assessment  and recommendations completed
Indicator: % of assessment and recommendations completed                                                                                                                                                           </t>
  </si>
  <si>
    <t xml:space="preserve">Activity 4.2.2: Prepare assessment and make recommendations on actions
</t>
  </si>
  <si>
    <t xml:space="preserve">Output 4.3: Action Plan developed based on assessment’s findings.
Baseline: No action plan
Target: Action Plan developed based on Assessment and in support of Enforcement Plan.
Indicator: % of Action Plan developed                                                                                                                                      </t>
  </si>
  <si>
    <t xml:space="preserve"> Activity 4.3.1:   Action Plan for implementing the recommendations of the assessment is drafted and presented to the Public Authority of Manpower.
</t>
  </si>
  <si>
    <t xml:space="preserve">Activity 4.5.1: Technical Assistance and Advisory Services for the preparation of a national OSH policy, profile and programme in full participation of Public Authority of Manpower, social partners and other stakeholders </t>
  </si>
  <si>
    <t xml:space="preserve">Output 5.1: Gap analysis report performed and disseminated between programme team and PAM members
Baselines:
1- No team assembled for the data gathering 
2- Random process for gathering data.
3- Corrupted database for gathering and storing data (reading from different databases).
4- No corrective measures taken for feedback on corrupted data form external stakeholders.
5- Random and repeated measurement indicators.
6- Outdated versions of job and economic sectors categorization
Targets:
1- Data gathering team established
2- A. Report on current process for gathering data and its effectiveness is issued. 
2-B. Process for data gathering and tools is established taking into consideration report generated in 2.A.
3- Database relational design is conducted and data is gathered and stored in one place.
4- Corrupted data is rectified based on feedback from external stakeholders.
5- List of measurement indicators identified and linked to sources.
6-   2014 GCC job classification and ISIC 4 classification of economic sectors is introduced and staff trained.
Indicators:
1- Data gathering team established  (Y/N) 
2-A. Report on current process for gathering data and its effectiveness is issued (Y/N)
2-B % of process implementation.
3-Database relational design is conducted and data is gathered and stored in one place (Y/N)
4- % of rectified corrupted data based on feedback from external stakeholders.
5- # of measurement indicators identified and linked to sources.
6- # of staff trained and using GCC job classification and ISIC 4 classification of economic sectors is introduced and staff trained.
</t>
  </si>
  <si>
    <t xml:space="preserve">Budget </t>
  </si>
  <si>
    <t>IOM</t>
  </si>
  <si>
    <t xml:space="preserve">ILO </t>
  </si>
  <si>
    <t xml:space="preserve">UNDP </t>
  </si>
  <si>
    <t>Total Output 5.1</t>
  </si>
  <si>
    <t>Total Output 5.2</t>
  </si>
  <si>
    <t>Total Output 5.3</t>
  </si>
  <si>
    <t>UNDP</t>
  </si>
  <si>
    <t>Sub Activity</t>
  </si>
  <si>
    <t>Output 1: Programme management unit established and functional</t>
  </si>
  <si>
    <t>Activity 2.1.4: Scenarios programme of impact of reduction in foreign workers on the Kuwaiti economy and labour force 
 - CfP and ToRs to identify appropriate research consultant(s)
- Select research consultant(s) and approve proposed research methodology</t>
  </si>
  <si>
    <t>Total Output 2.2</t>
  </si>
  <si>
    <t>Output 3: Improving the tripartite participation in the International Labor Standards system and promoting the application of conventions
Output 3.1: Kuwait Government and social partners, trained on reporting on ratified and un-ratified ILO Conventions as well as implementing ILO Conventions  
Baseline: Lack of training to Kuwait Government and social partners, on reporting
Target:At least 8 Government, 8 Employers and 8 Workers representatives participated in a Standards training courses in the ILO Training Centre in Turin and Kuwait.
Indicator:  No of Government, Employers and Workers representatives participated in a Standards training course in the ILO Training Centre in Turin nd Kuwait.</t>
  </si>
  <si>
    <t xml:space="preserve">Output 4: Labour Inspection System modernized and effective in line with the ILS and OSH services improved and strengthened.
Baseline: Applicable LI system not in line with ILS and OSH.
Target: Better inspection system with 80% of inspection reports containing relevant data in compliance with ILS.
Indicator: No. of labour inspection reports produced and published containing relevant data in compliance with ILS.
Output 4.1:Enforcement Priorities established and Enforcement Plan developed.
Basline: 1- No training of a leadership team 
2- No enforcement priorities and no existing plan
Target: 1-A leadership team of employees of Public Authority of Manpower trained.
2- Needed Enforcement Priorities established   and enforcement Plan developed for 24 month period.
Indicator: 1- Number of Employees of Public Authority of Manpower leadership team trained.
2-Number of Enforcement Priorities established &amp; Enforcement Plan developed                                                                                                                                                                                                   </t>
  </si>
  <si>
    <t>Total ILO Budget</t>
  </si>
  <si>
    <t xml:space="preserve">Total  Output 1 Budget </t>
  </si>
  <si>
    <t xml:space="preserve">Total  IOM Budget </t>
  </si>
  <si>
    <t>Total Output 5 Budget</t>
  </si>
  <si>
    <t>UNDP GMS  7%</t>
  </si>
  <si>
    <t xml:space="preserve">Total UNDP </t>
  </si>
  <si>
    <t>Total UNDP Project Cost (including output 1)</t>
  </si>
  <si>
    <t xml:space="preserve">IOM Project Cost </t>
  </si>
  <si>
    <t>IOM GMS 7%</t>
  </si>
  <si>
    <t>Total IOM</t>
  </si>
  <si>
    <t>Total Costs 2016</t>
  </si>
  <si>
    <t xml:space="preserve">Total Budget </t>
  </si>
  <si>
    <t>ILO</t>
  </si>
  <si>
    <t>Evaluation</t>
  </si>
  <si>
    <t xml:space="preserve">AA &amp; AC </t>
  </si>
  <si>
    <t xml:space="preserve">Initial budget </t>
  </si>
  <si>
    <t>2015 Expenditures</t>
  </si>
  <si>
    <t>2016 Expexted Expenditures</t>
  </si>
  <si>
    <t>2016 Starting Balance</t>
  </si>
  <si>
    <t>2015 Utilisation %</t>
  </si>
  <si>
    <t>Why KISR</t>
  </si>
  <si>
    <t xml:space="preserve">• It is a national government institution with good exposure to similar projects with other governmental entities such as the MGRP program in collaboration with World Bank. They also developed the strategy for the public authority for industry and research center.
• They have a training center that we can use to run  learning solutions identified for all PAM staff covered under the program. This will save the hassle and cost of running needed training programs at hotels and other venues.
• Enjoy established international and regional networks of research that can enhance the interpretation of data generated through PAM.
• They have a good technical team that enjoy statistical expertise aligned with economy awareness. This is crucial for the success of reporting.
• UNDP enjoys a good relationship with KISR as they are involved in many of our projects.
• UNDP visited similar institution in Kuwait, however, they provide similar services but might not be detailed enough to cover Kuwaiti Labor Market as they have regional exposure
• UNDP had a recommendation from the Central  Statistical Bureau on their outputs and deliverables.
• The cost might be less than commercial companies providing the same services
• Considerable time will be saved if direct contracting process is followed.
</t>
  </si>
  <si>
    <t>Total ILO Cost Including 10% GMS</t>
  </si>
  <si>
    <t xml:space="preserve">Output 2.2: Workshops, study tour, roundtable, and pilot programme contribute to PAM’s engagement in best practices relating to the fight against human trafficking and the exploitation of foreign workers
Baseline: 
- No available assessment of shelter
- No workshops held on shelter management
- No exploitation scale for Vots available
- Shelter medical SoPs outdated
- No national referral mechanism available
- No database available in shelter
- Shelter staff received no training on psychosocial support
-Shelter staff received no training on international best practices in operating a hotline for VoTs
- Shelter staff have not received English training courses.
- No shelter setup and operations manual available 
Target:
- 1Shelter assessment report issued
- 5 PAM staff trained on shelter management
- Exploitation scale for VoTs developed
- Shelter medical SoPs updated
- National referralmechanism developed
- database developed for shelter
- Shelter are trained on international best prectices in providing psychosocial support to VoTs
-Shelter staff receive English training courses
-50 Vots trained and reemployed in Kuwait
Shelter setup and operations  manual developed
Indicators:
- % of shelter assessment completed.
- # of PAM staff trained on shelter management
- workshop held (Yes /No)
-Exploitation scale developed (Yes/ No)
-Exploitation Scale endorsed by PAM (Yes/ No)
-Work shop held on Shelter Medical SoPs (Yes/No)
-Recommendations on Shelelter Medical SoPs Developed (Yes/ No)
- Recommendations on Shelter Medical SoPs endorsed by PAM (Yes / No)
- Workshop held on national referral mechanism developed (yes/ no)
- National referral mechanism developed (Yes/ No)
- National referral mechanism endoresed by PAM and other relevant government entities
- Database developed (Yes/No)
-Shelter staff trained on operating database (Yes/No)
-Worshop Held on Phychosocial support (Yes/No)
- Phychosocia support is integrated into shelter operation SoPs (Yes / No)
- Worshop held on international best practices in operationg a hotline forVoTs (Yes/ No)
-Intenational Best practices in operating otline for VoTs is integrated in shelter SOPs (Yes / No)
- Shelter staff complete two levels fo English training (Yes/ No)
- # of Vots trained
- # of VoTs employed
- # of trainings conducted
- Shelter setup and operations manual developed for PAM (Yes / No )
- Shelter setup and operations manual endoresed by PAM
</t>
  </si>
  <si>
    <t xml:space="preserve">Activity 2.2.2:Prepare logistics  and hold workshop to develop and exploitation scale for VoTs.
Activity 2.2.3: prepare logistics and hold workshop to develop medical  screening procedures and setup 
Activity 2.2.4: Prepare logistics and hold workshop to develop national referral mechanism for VoTs
Activity 2.2.5: Develop and electronic database for shelter and train shelter staff on operating database 
Activity 2.2.6: Prepare logistics and hold workshop on international best practice in providing phychosocial support to VoTs
Activity 2.2.7: Prepare logistics and hold workshop on international best practices in operationg a hotline for VoTs
Activity 2.2.8: Enroll staff in English language training 
Activity 2.2.9: Hold tailored training to support the re-employment of VoTs in Kuwait
Activity 2.2.9: drafting, Editing, Printing and Translation of Shelter Setup and Operations Manual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</si>
</sst>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_);[Red]\(#,##0.0\)"/>
  </numFmts>
  <fonts count="8">
    <font>
      <sz val="11"/>
      <color theme="1"/>
      <name val="Calibri"/>
      <family val="2"/>
      <scheme val="minor"/>
    </font>
    <font>
      <sz val="11"/>
      <name val="Calibri"/>
      <family val="2"/>
      <scheme val="minor"/>
    </font>
    <font>
      <sz val="11"/>
      <color theme="1"/>
      <name val="Calibri"/>
      <family val="2"/>
      <scheme val="minor"/>
    </font>
    <font>
      <sz val="11"/>
      <color rgb="FFFF0000"/>
      <name val="Calibri"/>
      <family val="2"/>
      <scheme val="minor"/>
    </font>
    <font>
      <sz val="18"/>
      <color rgb="FF000000"/>
      <name val="Calibri"/>
      <family val="2"/>
      <scheme val="minor"/>
    </font>
    <font>
      <sz val="11"/>
      <color rgb="FF000000"/>
      <name val="Calibri"/>
      <family val="2"/>
      <scheme val="minor"/>
    </font>
    <font>
      <sz val="16"/>
      <color rgb="FF000000"/>
      <name val="Calibri"/>
      <family val="2"/>
      <scheme val="minor"/>
    </font>
    <font>
      <b/>
      <sz val="12"/>
      <color rgb="FF003399"/>
      <name val="Myriad Pro"/>
      <family val="2"/>
    </font>
  </fonts>
  <fills count="21">
    <fill>
      <patternFill patternType="none"/>
    </fill>
    <fill>
      <patternFill patternType="gray125"/>
    </fill>
    <fill>
      <patternFill patternType="solid">
        <fgColor theme="5"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4"/>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0070C0"/>
        <bgColor indexed="64"/>
      </patternFill>
    </fill>
    <fill>
      <patternFill patternType="solid">
        <fgColor rgb="FFFFC000"/>
        <bgColor indexed="64"/>
      </patternFill>
    </fill>
    <fill>
      <patternFill patternType="solid">
        <fgColor theme="7"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118">
    <xf numFmtId="0" fontId="0" fillId="0" borderId="0" xfId="0"/>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0" fillId="1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5" borderId="1" xfId="0" applyFont="1" applyFill="1" applyBorder="1" applyAlignment="1">
      <alignment horizontal="center" wrapText="1"/>
    </xf>
    <xf numFmtId="49" fontId="0" fillId="0" borderId="1" xfId="0" applyNumberFormat="1" applyFont="1" applyBorder="1" applyAlignment="1">
      <alignment horizontal="center" wrapText="1"/>
    </xf>
    <xf numFmtId="0" fontId="3" fillId="0" borderId="1" xfId="0" applyFont="1" applyBorder="1" applyAlignment="1">
      <alignment horizontal="left" vertical="center" wrapText="1"/>
    </xf>
    <xf numFmtId="0" fontId="0" fillId="5" borderId="1" xfId="0" applyFont="1" applyFill="1" applyBorder="1" applyAlignment="1">
      <alignment horizontal="center" vertical="center" wrapText="1"/>
    </xf>
    <xf numFmtId="0" fontId="0" fillId="5" borderId="1" xfId="0" applyFont="1" applyFill="1" applyBorder="1" applyAlignment="1">
      <alignment vertical="center" wrapText="1"/>
    </xf>
    <xf numFmtId="0" fontId="0" fillId="16" borderId="1" xfId="0" applyFont="1" applyFill="1" applyBorder="1" applyAlignment="1">
      <alignment horizontal="center" vertical="center" wrapText="1"/>
    </xf>
    <xf numFmtId="0" fontId="0" fillId="16" borderId="1" xfId="0" applyFont="1" applyFill="1" applyBorder="1" applyAlignment="1">
      <alignment vertical="center" wrapText="1"/>
    </xf>
    <xf numFmtId="0" fontId="1" fillId="5" borderId="1" xfId="0" applyFont="1" applyFill="1" applyBorder="1" applyAlignment="1">
      <alignment vertical="center" wrapText="1"/>
    </xf>
    <xf numFmtId="0" fontId="0" fillId="2" borderId="1" xfId="0" applyFont="1" applyFill="1" applyBorder="1" applyAlignment="1">
      <alignment wrapText="1"/>
    </xf>
    <xf numFmtId="0" fontId="0" fillId="2" borderId="1" xfId="0" applyFont="1" applyFill="1" applyBorder="1" applyAlignment="1">
      <alignment horizont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1" fontId="2" fillId="0" borderId="1" xfId="1" applyNumberFormat="1" applyFont="1" applyBorder="1" applyAlignment="1">
      <alignment horizontal="center" vertical="center" wrapText="1"/>
    </xf>
    <xf numFmtId="164" fontId="0" fillId="11" borderId="1" xfId="0" applyNumberFormat="1" applyFont="1" applyFill="1" applyBorder="1" applyAlignment="1">
      <alignment horizontal="center" vertical="center" wrapText="1"/>
    </xf>
    <xf numFmtId="0" fontId="0" fillId="0" borderId="1" xfId="0" applyFont="1" applyBorder="1" applyAlignment="1">
      <alignment vertical="center" wrapText="1"/>
    </xf>
    <xf numFmtId="9" fontId="0" fillId="0" borderId="1" xfId="0" applyNumberFormat="1" applyFont="1" applyFill="1" applyBorder="1" applyAlignment="1">
      <alignment vertical="center" wrapText="1"/>
    </xf>
    <xf numFmtId="1" fontId="0" fillId="0" borderId="1" xfId="0" applyNumberFormat="1" applyFont="1" applyFill="1" applyBorder="1" applyAlignment="1">
      <alignment horizontal="center" vertical="center"/>
    </xf>
    <xf numFmtId="0" fontId="0" fillId="0" borderId="0" xfId="0" applyFont="1"/>
    <xf numFmtId="0" fontId="0" fillId="0" borderId="0" xfId="0" applyFont="1" applyAlignment="1">
      <alignment horizontal="center"/>
    </xf>
    <xf numFmtId="164" fontId="0" fillId="5" borderId="1" xfId="0" applyNumberFormat="1" applyFont="1" applyFill="1" applyBorder="1" applyAlignment="1">
      <alignment horizontal="center" vertical="center" wrapText="1"/>
    </xf>
    <xf numFmtId="0" fontId="0" fillId="0" borderId="1" xfId="0" applyFont="1" applyBorder="1" applyAlignment="1">
      <alignment horizontal="left" vertical="top" wrapText="1"/>
    </xf>
    <xf numFmtId="9" fontId="0" fillId="0" borderId="1" xfId="0" applyNumberFormat="1" applyFont="1" applyBorder="1" applyAlignment="1">
      <alignment horizontal="center" vertical="center" wrapText="1"/>
    </xf>
    <xf numFmtId="9" fontId="0" fillId="0" borderId="1" xfId="0" applyNumberFormat="1" applyFont="1" applyBorder="1" applyAlignment="1">
      <alignment vertical="center" wrapText="1"/>
    </xf>
    <xf numFmtId="0" fontId="0" fillId="0" borderId="1" xfId="0" applyFont="1" applyFill="1" applyBorder="1" applyAlignment="1">
      <alignment horizontal="left" vertical="center" wrapText="1"/>
    </xf>
    <xf numFmtId="0" fontId="0" fillId="0" borderId="1" xfId="0" applyFont="1" applyBorder="1" applyAlignment="1">
      <alignment vertical="top" wrapText="1"/>
    </xf>
    <xf numFmtId="0" fontId="0" fillId="17" borderId="1" xfId="0" applyFont="1" applyFill="1" applyBorder="1" applyAlignment="1">
      <alignment horizontal="center" vertical="center" wrapText="1"/>
    </xf>
    <xf numFmtId="0" fontId="0" fillId="17" borderId="1" xfId="0" applyFont="1" applyFill="1" applyBorder="1" applyAlignment="1">
      <alignment vertical="center" wrapText="1"/>
    </xf>
    <xf numFmtId="49" fontId="0" fillId="18" borderId="1" xfId="0" applyNumberFormat="1" applyFont="1" applyFill="1" applyBorder="1" applyAlignment="1">
      <alignment horizontal="center" wrapText="1"/>
    </xf>
    <xf numFmtId="0" fontId="0" fillId="18" borderId="1" xfId="0" applyFont="1" applyFill="1" applyBorder="1" applyAlignment="1">
      <alignment horizontal="left" wrapText="1"/>
    </xf>
    <xf numFmtId="0" fontId="0" fillId="18" borderId="1" xfId="0" applyFont="1" applyFill="1" applyBorder="1" applyAlignment="1">
      <alignment horizontal="center" wrapText="1"/>
    </xf>
    <xf numFmtId="0" fontId="0" fillId="0" borderId="1" xfId="0" applyFont="1" applyFill="1" applyBorder="1" applyAlignment="1">
      <alignment wrapText="1"/>
    </xf>
    <xf numFmtId="0" fontId="0" fillId="0" borderId="1" xfId="0" applyFont="1" applyBorder="1" applyAlignment="1">
      <alignment horizontal="left" vertical="center"/>
    </xf>
    <xf numFmtId="0" fontId="0" fillId="0" borderId="1" xfId="0" applyFont="1" applyBorder="1"/>
    <xf numFmtId="0" fontId="1" fillId="0" borderId="1" xfId="0" applyFont="1" applyBorder="1" applyAlignment="1">
      <alignment horizontal="center" vertical="center" wrapText="1"/>
    </xf>
    <xf numFmtId="3" fontId="0" fillId="5" borderId="1" xfId="0" applyNumberFormat="1" applyFont="1" applyFill="1" applyBorder="1" applyAlignment="1">
      <alignment horizontal="center" vertical="center" wrapText="1"/>
    </xf>
    <xf numFmtId="0" fontId="0" fillId="5" borderId="0" xfId="0" applyFont="1" applyFill="1"/>
    <xf numFmtId="0" fontId="0" fillId="7" borderId="1" xfId="0" applyFont="1" applyFill="1" applyBorder="1" applyAlignment="1">
      <alignment horizontal="center" vertical="center" wrapText="1"/>
    </xf>
    <xf numFmtId="164" fontId="0" fillId="0" borderId="0" xfId="0" applyNumberFormat="1" applyFont="1" applyAlignment="1">
      <alignment horizontal="center" vertical="center"/>
    </xf>
    <xf numFmtId="0" fontId="0" fillId="17" borderId="1" xfId="0" applyFont="1" applyFill="1" applyBorder="1"/>
    <xf numFmtId="4" fontId="5" fillId="11" borderId="1" xfId="0" applyNumberFormat="1" applyFont="1" applyFill="1" applyBorder="1" applyAlignment="1">
      <alignment horizontal="center" vertical="center"/>
    </xf>
    <xf numFmtId="0" fontId="0" fillId="11" borderId="1" xfId="0" applyFont="1" applyFill="1" applyBorder="1" applyAlignment="1">
      <alignment horizontal="center" vertical="center"/>
    </xf>
    <xf numFmtId="164" fontId="0" fillId="11" borderId="1" xfId="0" applyNumberFormat="1" applyFont="1" applyFill="1" applyBorder="1" applyAlignment="1">
      <alignment horizontal="center" vertical="center"/>
    </xf>
    <xf numFmtId="0" fontId="0" fillId="19" borderId="1" xfId="0" applyFont="1" applyFill="1" applyBorder="1" applyAlignment="1">
      <alignment horizontal="center" vertical="center"/>
    </xf>
    <xf numFmtId="164" fontId="0" fillId="19" borderId="1" xfId="0" applyNumberFormat="1" applyFont="1" applyFill="1" applyBorder="1" applyAlignment="1">
      <alignment horizontal="center" vertical="center"/>
    </xf>
    <xf numFmtId="4" fontId="4" fillId="0" borderId="0" xfId="0" applyNumberFormat="1" applyFont="1" applyAlignment="1">
      <alignment horizontal="center" vertical="center" readingOrder="1"/>
    </xf>
    <xf numFmtId="4" fontId="0" fillId="0" borderId="0" xfId="0" applyNumberFormat="1" applyFont="1"/>
    <xf numFmtId="0" fontId="0" fillId="0" borderId="4" xfId="0" applyFont="1" applyBorder="1"/>
    <xf numFmtId="0" fontId="0" fillId="11" borderId="1" xfId="0" applyFont="1" applyFill="1" applyBorder="1"/>
    <xf numFmtId="0" fontId="0" fillId="11" borderId="1" xfId="0" applyFont="1" applyFill="1" applyBorder="1" applyAlignment="1">
      <alignment horizontal="center"/>
    </xf>
    <xf numFmtId="0" fontId="0" fillId="19" borderId="1" xfId="0" applyFont="1" applyFill="1" applyBorder="1"/>
    <xf numFmtId="0" fontId="0" fillId="19" borderId="1" xfId="0" applyFont="1" applyFill="1" applyBorder="1" applyAlignment="1">
      <alignment horizontal="center"/>
    </xf>
    <xf numFmtId="0" fontId="0" fillId="0" borderId="1" xfId="0" applyFont="1" applyBorder="1" applyAlignment="1">
      <alignment horizontal="center"/>
    </xf>
    <xf numFmtId="0" fontId="0" fillId="20" borderId="1" xfId="0" applyFont="1" applyFill="1" applyBorder="1"/>
    <xf numFmtId="0" fontId="0" fillId="20" borderId="1" xfId="0" applyFont="1" applyFill="1" applyBorder="1" applyAlignment="1">
      <alignment horizontal="center"/>
    </xf>
    <xf numFmtId="164" fontId="0" fillId="20" borderId="1" xfId="0" applyNumberFormat="1" applyFont="1" applyFill="1" applyBorder="1" applyAlignment="1">
      <alignment horizontal="center" vertical="center"/>
    </xf>
    <xf numFmtId="0" fontId="0" fillId="0" borderId="1" xfId="0" applyBorder="1" applyAlignment="1">
      <alignment horizontal="center" vertical="center"/>
    </xf>
    <xf numFmtId="3" fontId="7"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readingOrder="1"/>
    </xf>
    <xf numFmtId="3" fontId="6" fillId="0" borderId="1" xfId="0" applyNumberFormat="1" applyFont="1" applyBorder="1" applyAlignment="1">
      <alignment horizontal="center" readingOrder="1"/>
    </xf>
    <xf numFmtId="0" fontId="0" fillId="0" borderId="0" xfId="0" applyAlignment="1">
      <alignment wrapText="1"/>
    </xf>
    <xf numFmtId="0" fontId="0" fillId="19" borderId="1" xfId="0" applyFont="1" applyFill="1" applyBorder="1" applyAlignment="1">
      <alignment horizontal="center" vertical="center"/>
    </xf>
    <xf numFmtId="0" fontId="0" fillId="19" borderId="1" xfId="0" applyFont="1" applyFill="1" applyBorder="1" applyAlignment="1">
      <alignment horizontal="center"/>
    </xf>
    <xf numFmtId="0" fontId="0" fillId="15" borderId="2" xfId="0" applyFont="1" applyFill="1" applyBorder="1" applyAlignment="1">
      <alignment horizontal="center" vertical="center"/>
    </xf>
    <xf numFmtId="0" fontId="0" fillId="15" borderId="3" xfId="0" applyFont="1" applyFill="1" applyBorder="1" applyAlignment="1">
      <alignment horizontal="center" vertical="center"/>
    </xf>
    <xf numFmtId="0" fontId="0" fillId="15" borderId="4" xfId="0" applyFont="1" applyFill="1" applyBorder="1" applyAlignment="1">
      <alignment horizontal="center" vertical="center"/>
    </xf>
    <xf numFmtId="0" fontId="0" fillId="11" borderId="1" xfId="0" applyFont="1" applyFill="1" applyBorder="1" applyAlignment="1">
      <alignment horizontal="center"/>
    </xf>
    <xf numFmtId="0" fontId="0" fillId="20" borderId="1" xfId="0" applyFont="1" applyFill="1" applyBorder="1" applyAlignment="1">
      <alignment horizontal="center"/>
    </xf>
    <xf numFmtId="0" fontId="0" fillId="11" borderId="1" xfId="0" applyFont="1" applyFill="1" applyBorder="1" applyAlignment="1">
      <alignment horizontal="center" vertical="center" wrapText="1"/>
    </xf>
    <xf numFmtId="0" fontId="0" fillId="17"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top" wrapText="1"/>
    </xf>
    <xf numFmtId="0" fontId="0" fillId="0"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15" borderId="1" xfId="0" applyFont="1" applyFill="1" applyBorder="1" applyAlignment="1">
      <alignment horizontal="center" wrapText="1"/>
    </xf>
    <xf numFmtId="0" fontId="0"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8" borderId="1" xfId="0" applyFont="1" applyFill="1" applyBorder="1" applyAlignment="1" applyProtection="1">
      <alignment horizontal="center" vertical="center" textRotation="180" wrapText="1"/>
      <protection locked="0"/>
    </xf>
    <xf numFmtId="0" fontId="0" fillId="0" borderId="1" xfId="0" applyFont="1" applyBorder="1" applyAlignment="1" applyProtection="1">
      <alignment horizontal="center" vertical="center" textRotation="180"/>
      <protection locked="0"/>
    </xf>
    <xf numFmtId="0" fontId="0" fillId="8"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0" fillId="14" borderId="1" xfId="0" applyFont="1" applyFill="1" applyBorder="1" applyAlignment="1">
      <alignment horizontal="center" vertical="center" wrapText="1"/>
    </xf>
    <xf numFmtId="0" fontId="0" fillId="11" borderId="1" xfId="0" applyFont="1" applyFill="1" applyBorder="1" applyAlignment="1">
      <alignment horizontal="center" wrapText="1"/>
    </xf>
    <xf numFmtId="0" fontId="0" fillId="7" borderId="1" xfId="0" applyFont="1" applyFill="1" applyBorder="1" applyAlignment="1">
      <alignment horizontal="center" vertical="center" wrapText="1"/>
    </xf>
    <xf numFmtId="0" fontId="0" fillId="2" borderId="1" xfId="0" applyFont="1" applyFill="1" applyBorder="1" applyAlignment="1">
      <alignment horizontal="center" wrapText="1"/>
    </xf>
    <xf numFmtId="40" fontId="0" fillId="5" borderId="1" xfId="0" applyNumberFormat="1" applyFont="1" applyFill="1" applyBorder="1" applyAlignment="1">
      <alignment horizontal="center" wrapText="1"/>
    </xf>
    <xf numFmtId="0" fontId="0" fillId="5" borderId="1" xfId="0" applyFont="1" applyFill="1" applyBorder="1" applyAlignment="1">
      <alignment horizontal="center" wrapText="1"/>
    </xf>
    <xf numFmtId="0" fontId="0" fillId="0" borderId="1" xfId="0" applyFont="1" applyBorder="1" applyAlignment="1">
      <alignment horizontal="center" wrapText="1"/>
    </xf>
    <xf numFmtId="49" fontId="0" fillId="0" borderId="1" xfId="0" applyNumberFormat="1" applyFont="1" applyBorder="1" applyAlignment="1">
      <alignment horizontal="center" wrapText="1"/>
    </xf>
    <xf numFmtId="0" fontId="0" fillId="2" borderId="1" xfId="0" applyFont="1" applyFill="1" applyBorder="1" applyAlignment="1">
      <alignment horizontal="left" wrapText="1"/>
    </xf>
    <xf numFmtId="0" fontId="0" fillId="12" borderId="1" xfId="0" applyFont="1" applyFill="1" applyBorder="1" applyAlignment="1">
      <alignment horizontal="center" vertical="center" wrapText="1"/>
    </xf>
    <xf numFmtId="0" fontId="0" fillId="13" borderId="1" xfId="0" applyFont="1" applyFill="1" applyBorder="1" applyAlignment="1">
      <alignment horizontal="center" vertical="center" wrapText="1"/>
    </xf>
    <xf numFmtId="9"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0" fontId="0" fillId="2" borderId="1" xfId="0" applyFont="1" applyFill="1" applyBorder="1" applyAlignment="1">
      <alignment horizontal="center" vertical="top" wrapText="1"/>
    </xf>
    <xf numFmtId="164" fontId="0" fillId="0" borderId="1"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0" fillId="15" borderId="1" xfId="0" applyFont="1" applyFill="1" applyBorder="1" applyAlignment="1">
      <alignment horizontal="center" vertical="center"/>
    </xf>
    <xf numFmtId="0" fontId="0" fillId="0" borderId="1" xfId="0" applyFont="1" applyBorder="1" applyAlignment="1">
      <alignment horizontal="left" wrapText="1"/>
    </xf>
    <xf numFmtId="164" fontId="0" fillId="5" borderId="1" xfId="0" applyNumberFormat="1" applyFont="1" applyFill="1" applyBorder="1" applyAlignment="1">
      <alignment horizontal="center" vertical="center" wrapText="1"/>
    </xf>
    <xf numFmtId="0" fontId="0" fillId="7" borderId="1" xfId="0" applyFont="1" applyFill="1" applyBorder="1" applyAlignment="1">
      <alignment horizontal="center" wrapText="1"/>
    </xf>
    <xf numFmtId="0" fontId="0" fillId="7" borderId="1" xfId="0" applyFont="1" applyFill="1" applyBorder="1" applyAlignment="1">
      <alignment horizontal="center"/>
    </xf>
    <xf numFmtId="0" fontId="0" fillId="11" borderId="1" xfId="0" applyFont="1" applyFill="1" applyBorder="1" applyAlignment="1">
      <alignment horizontal="center" vertical="top" wrapText="1"/>
    </xf>
    <xf numFmtId="164" fontId="0" fillId="11" borderId="1"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9"/>
  <sheetViews>
    <sheetView tabSelected="1" topLeftCell="A80" zoomScale="59" zoomScaleNormal="59" zoomScaleSheetLayoutView="100" workbookViewId="0">
      <selection activeCell="AA89" sqref="A1:AC89"/>
    </sheetView>
  </sheetViews>
  <sheetFormatPr defaultColWidth="9.109375" defaultRowHeight="14.4"/>
  <cols>
    <col min="1" max="1" width="51.5546875" style="26" customWidth="1"/>
    <col min="2" max="2" width="32.44140625" style="26" customWidth="1"/>
    <col min="3" max="3" width="31.109375" style="26" customWidth="1"/>
    <col min="4" max="4" width="11.6640625" style="26" hidden="1" customWidth="1"/>
    <col min="5" max="5" width="16.33203125" style="26" hidden="1" customWidth="1"/>
    <col min="6" max="17" width="5.5546875" style="26" customWidth="1"/>
    <col min="18" max="18" width="6.6640625" style="26" hidden="1" customWidth="1"/>
    <col min="19" max="20" width="8.6640625" style="26" hidden="1" customWidth="1"/>
    <col min="21" max="21" width="10" style="26" hidden="1" customWidth="1"/>
    <col min="22" max="22" width="11.6640625" style="26" hidden="1" customWidth="1"/>
    <col min="23" max="24" width="12.44140625" style="26" hidden="1" customWidth="1"/>
    <col min="25" max="25" width="12.44140625" style="27" hidden="1" customWidth="1"/>
    <col min="26" max="26" width="12.44140625" style="26" hidden="1" customWidth="1"/>
    <col min="27" max="27" width="28.6640625" style="46" customWidth="1"/>
    <col min="28" max="28" width="22" style="26" hidden="1" customWidth="1"/>
    <col min="29" max="29" width="3.44140625" style="26" hidden="1" customWidth="1"/>
    <col min="30" max="32" width="9.109375" style="26"/>
    <col min="33" max="33" width="18.109375" style="26" customWidth="1"/>
    <col min="34" max="34" width="17.109375" style="26" customWidth="1"/>
    <col min="35" max="35" width="14" style="26" customWidth="1"/>
    <col min="36" max="36" width="9.109375" style="26"/>
    <col min="37" max="37" width="9.109375" style="26" customWidth="1"/>
    <col min="38" max="16384" width="9.109375" style="26"/>
  </cols>
  <sheetData>
    <row r="1" spans="1:29" ht="81" customHeight="1">
      <c r="A1" s="16" t="s">
        <v>38</v>
      </c>
      <c r="B1" s="99" t="s">
        <v>43</v>
      </c>
      <c r="C1" s="99"/>
      <c r="D1" s="99"/>
      <c r="E1" s="99"/>
      <c r="F1" s="99"/>
      <c r="G1" s="99"/>
      <c r="H1" s="99"/>
      <c r="I1" s="99"/>
      <c r="J1" s="101" t="s">
        <v>39</v>
      </c>
      <c r="K1" s="101"/>
      <c r="L1" s="101"/>
      <c r="M1" s="101"/>
      <c r="N1" s="98">
        <v>87622</v>
      </c>
      <c r="O1" s="98"/>
      <c r="P1" s="98"/>
      <c r="Q1" s="98"/>
      <c r="R1" s="96" t="s">
        <v>19</v>
      </c>
      <c r="S1" s="96"/>
      <c r="T1" s="96"/>
      <c r="U1" s="96"/>
      <c r="V1" s="96"/>
      <c r="W1" s="97" t="s">
        <v>45</v>
      </c>
      <c r="X1" s="97"/>
      <c r="Y1" s="97"/>
      <c r="Z1" s="16" t="s">
        <v>17</v>
      </c>
      <c r="AA1" s="98"/>
      <c r="AB1" s="98"/>
      <c r="AC1" s="98"/>
    </row>
    <row r="2" spans="1:29" ht="31.5" customHeight="1">
      <c r="A2" s="16" t="s">
        <v>40</v>
      </c>
      <c r="B2" s="100" t="s">
        <v>44</v>
      </c>
      <c r="C2" s="100"/>
      <c r="D2" s="100"/>
      <c r="E2" s="100"/>
      <c r="F2" s="100"/>
      <c r="G2" s="100"/>
      <c r="H2" s="100"/>
      <c r="I2" s="100"/>
      <c r="J2" s="101" t="s">
        <v>16</v>
      </c>
      <c r="K2" s="101"/>
      <c r="L2" s="101"/>
      <c r="M2" s="101"/>
      <c r="N2" s="98">
        <v>2016</v>
      </c>
      <c r="O2" s="98"/>
      <c r="P2" s="98"/>
      <c r="Q2" s="98"/>
      <c r="R2" s="96" t="s">
        <v>42</v>
      </c>
      <c r="S2" s="96"/>
      <c r="T2" s="98">
        <v>30071</v>
      </c>
      <c r="U2" s="98"/>
      <c r="V2" s="98"/>
      <c r="W2" s="96" t="s">
        <v>41</v>
      </c>
      <c r="X2" s="96"/>
      <c r="Y2" s="8">
        <v>145</v>
      </c>
      <c r="Z2" s="16" t="s">
        <v>18</v>
      </c>
      <c r="AA2" s="98"/>
      <c r="AB2" s="98"/>
      <c r="AC2" s="98"/>
    </row>
    <row r="3" spans="1:29" ht="31.5" customHeight="1">
      <c r="A3" s="83" t="s">
        <v>120</v>
      </c>
      <c r="B3" s="83"/>
      <c r="C3" s="83"/>
      <c r="D3" s="83"/>
      <c r="E3" s="83"/>
      <c r="F3" s="83"/>
      <c r="G3" s="83"/>
      <c r="H3" s="83"/>
      <c r="I3" s="83"/>
      <c r="J3" s="83"/>
      <c r="K3" s="83"/>
      <c r="L3" s="83"/>
      <c r="M3" s="83"/>
      <c r="N3" s="83"/>
      <c r="O3" s="83"/>
      <c r="P3" s="83"/>
      <c r="Q3" s="83"/>
      <c r="R3" s="83"/>
      <c r="S3" s="83"/>
      <c r="T3" s="83"/>
      <c r="U3" s="83"/>
      <c r="V3" s="83"/>
      <c r="W3" s="83"/>
      <c r="X3" s="83"/>
      <c r="Y3" s="83"/>
      <c r="Z3" s="83"/>
      <c r="AA3" s="83"/>
      <c r="AB3" s="8"/>
      <c r="AC3" s="8"/>
    </row>
    <row r="4" spans="1:29" ht="31.5" customHeight="1">
      <c r="A4" s="82" t="s">
        <v>47</v>
      </c>
      <c r="B4" s="82"/>
      <c r="C4" s="82"/>
      <c r="D4" s="82"/>
      <c r="E4" s="82"/>
      <c r="F4" s="82"/>
      <c r="G4" s="82"/>
      <c r="H4" s="82"/>
      <c r="I4" s="82"/>
      <c r="J4" s="82"/>
      <c r="K4" s="82"/>
      <c r="L4" s="82"/>
      <c r="M4" s="82"/>
      <c r="N4" s="82"/>
      <c r="O4" s="82"/>
      <c r="P4" s="82"/>
      <c r="Q4" s="82"/>
      <c r="R4" s="82"/>
      <c r="S4" s="82"/>
      <c r="T4" s="82"/>
      <c r="U4" s="82"/>
      <c r="V4" s="82"/>
      <c r="W4" s="82"/>
      <c r="X4" s="82"/>
      <c r="Y4" s="82"/>
      <c r="Z4" s="82"/>
      <c r="AA4" s="82"/>
      <c r="AB4" s="8"/>
      <c r="AC4" s="8"/>
    </row>
    <row r="5" spans="1:29" ht="31.5" customHeight="1">
      <c r="A5" s="80" t="s">
        <v>122</v>
      </c>
      <c r="B5" s="92" t="s">
        <v>28</v>
      </c>
      <c r="C5" s="92" t="s">
        <v>121</v>
      </c>
      <c r="D5" s="9"/>
      <c r="E5" s="9"/>
      <c r="F5" s="84" t="s">
        <v>12</v>
      </c>
      <c r="G5" s="84"/>
      <c r="H5" s="84"/>
      <c r="I5" s="85" t="s">
        <v>13</v>
      </c>
      <c r="J5" s="85"/>
      <c r="K5" s="85"/>
      <c r="L5" s="84" t="s">
        <v>14</v>
      </c>
      <c r="M5" s="84"/>
      <c r="N5" s="84"/>
      <c r="O5" s="85" t="s">
        <v>15</v>
      </c>
      <c r="P5" s="85"/>
      <c r="Q5" s="85"/>
      <c r="R5" s="86" t="s">
        <v>26</v>
      </c>
      <c r="S5" s="88" t="s">
        <v>25</v>
      </c>
      <c r="T5" s="89" t="s">
        <v>32</v>
      </c>
      <c r="U5" s="89"/>
      <c r="V5" s="89" t="s">
        <v>33</v>
      </c>
      <c r="W5" s="89"/>
      <c r="X5" s="90" t="s">
        <v>27</v>
      </c>
      <c r="Y5" s="91" t="s">
        <v>113</v>
      </c>
      <c r="Z5" s="91"/>
      <c r="AA5" s="91"/>
      <c r="AB5" s="8"/>
      <c r="AC5" s="8"/>
    </row>
    <row r="6" spans="1:29" ht="31.5" customHeight="1">
      <c r="A6" s="80"/>
      <c r="B6" s="92"/>
      <c r="C6" s="92"/>
      <c r="D6" s="9"/>
      <c r="E6" s="9"/>
      <c r="F6" s="7" t="s">
        <v>0</v>
      </c>
      <c r="G6" s="7" t="s">
        <v>1</v>
      </c>
      <c r="H6" s="7" t="s">
        <v>2</v>
      </c>
      <c r="I6" s="5" t="s">
        <v>3</v>
      </c>
      <c r="J6" s="5" t="s">
        <v>4</v>
      </c>
      <c r="K6" s="5" t="s">
        <v>5</v>
      </c>
      <c r="L6" s="7" t="s">
        <v>6</v>
      </c>
      <c r="M6" s="7" t="s">
        <v>7</v>
      </c>
      <c r="N6" s="7" t="s">
        <v>8</v>
      </c>
      <c r="O6" s="5" t="s">
        <v>9</v>
      </c>
      <c r="P6" s="5" t="s">
        <v>10</v>
      </c>
      <c r="Q6" s="5" t="s">
        <v>11</v>
      </c>
      <c r="R6" s="87"/>
      <c r="S6" s="88"/>
      <c r="T6" s="6" t="s">
        <v>34</v>
      </c>
      <c r="U6" s="6" t="s">
        <v>35</v>
      </c>
      <c r="V6" s="6" t="s">
        <v>36</v>
      </c>
      <c r="W6" s="6" t="s">
        <v>37</v>
      </c>
      <c r="X6" s="90"/>
      <c r="Y6" s="18" t="s">
        <v>20</v>
      </c>
      <c r="Z6" s="18" t="s">
        <v>21</v>
      </c>
      <c r="AA6" s="19" t="s">
        <v>22</v>
      </c>
      <c r="AB6" s="8"/>
      <c r="AC6" s="8"/>
    </row>
    <row r="7" spans="1:29" ht="31.5" customHeight="1">
      <c r="A7" s="80"/>
      <c r="B7" s="9"/>
      <c r="C7" s="9"/>
      <c r="D7" s="9"/>
      <c r="E7" s="9"/>
      <c r="F7" s="36"/>
      <c r="G7" s="36"/>
      <c r="H7" s="36"/>
      <c r="I7" s="36"/>
      <c r="J7" s="37"/>
      <c r="K7" s="37"/>
      <c r="L7" s="37"/>
      <c r="M7" s="37"/>
      <c r="N7" s="38"/>
      <c r="O7" s="38"/>
      <c r="P7" s="38"/>
      <c r="Q7" s="38"/>
      <c r="R7" s="17"/>
      <c r="S7" s="17"/>
      <c r="T7" s="8"/>
      <c r="U7" s="8"/>
      <c r="V7" s="8"/>
      <c r="W7" s="17"/>
      <c r="X7" s="17"/>
      <c r="Y7" s="8"/>
      <c r="Z7" s="16"/>
      <c r="AA7" s="43">
        <v>210000</v>
      </c>
      <c r="AB7" s="8"/>
      <c r="AC7" s="8"/>
    </row>
    <row r="8" spans="1:29" ht="31.5" customHeight="1">
      <c r="A8" s="76" t="s">
        <v>128</v>
      </c>
      <c r="B8" s="76"/>
      <c r="C8" s="76"/>
      <c r="D8" s="76"/>
      <c r="E8" s="76"/>
      <c r="F8" s="76"/>
      <c r="G8" s="76"/>
      <c r="H8" s="76"/>
      <c r="I8" s="76"/>
      <c r="J8" s="76"/>
      <c r="K8" s="76"/>
      <c r="L8" s="76"/>
      <c r="M8" s="76"/>
      <c r="N8" s="76"/>
      <c r="O8" s="76"/>
      <c r="P8" s="76"/>
      <c r="Q8" s="76"/>
      <c r="R8" s="17"/>
      <c r="S8" s="17"/>
      <c r="T8" s="8"/>
      <c r="U8" s="8"/>
      <c r="V8" s="8"/>
      <c r="W8" s="17"/>
      <c r="X8" s="17"/>
      <c r="Y8" s="8"/>
      <c r="Z8" s="16"/>
      <c r="AA8" s="43">
        <v>210000</v>
      </c>
      <c r="AB8" s="8"/>
      <c r="AC8" s="8"/>
    </row>
    <row r="9" spans="1:29" ht="31.5" customHeight="1">
      <c r="A9" s="110" t="s">
        <v>114</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8"/>
      <c r="AC9" s="8"/>
    </row>
    <row r="10" spans="1:29" ht="41.25" customHeight="1">
      <c r="A10" s="82" t="s">
        <v>47</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row>
    <row r="11" spans="1:29" ht="24" customHeight="1">
      <c r="A11" s="79" t="s">
        <v>98</v>
      </c>
      <c r="B11" s="78" t="s">
        <v>28</v>
      </c>
      <c r="C11" s="78" t="s">
        <v>29</v>
      </c>
      <c r="D11" s="102" t="s">
        <v>30</v>
      </c>
      <c r="E11" s="103" t="s">
        <v>31</v>
      </c>
      <c r="F11" s="84" t="s">
        <v>12</v>
      </c>
      <c r="G11" s="84"/>
      <c r="H11" s="84"/>
      <c r="I11" s="85" t="s">
        <v>13</v>
      </c>
      <c r="J11" s="85"/>
      <c r="K11" s="85"/>
      <c r="L11" s="84" t="s">
        <v>14</v>
      </c>
      <c r="M11" s="84"/>
      <c r="N11" s="84"/>
      <c r="O11" s="85" t="s">
        <v>15</v>
      </c>
      <c r="P11" s="85"/>
      <c r="Q11" s="85"/>
      <c r="R11" s="86" t="s">
        <v>26</v>
      </c>
      <c r="S11" s="88" t="s">
        <v>25</v>
      </c>
      <c r="T11" s="89" t="s">
        <v>32</v>
      </c>
      <c r="U11" s="89"/>
      <c r="V11" s="89" t="s">
        <v>33</v>
      </c>
      <c r="W11" s="89"/>
      <c r="X11" s="90" t="s">
        <v>27</v>
      </c>
      <c r="Y11" s="91" t="s">
        <v>113</v>
      </c>
      <c r="Z11" s="91"/>
      <c r="AA11" s="91"/>
      <c r="AB11" s="89" t="s">
        <v>23</v>
      </c>
      <c r="AC11" s="89" t="s">
        <v>24</v>
      </c>
    </row>
    <row r="12" spans="1:29" ht="43.5" customHeight="1">
      <c r="A12" s="79"/>
      <c r="B12" s="78"/>
      <c r="C12" s="78"/>
      <c r="D12" s="102"/>
      <c r="E12" s="103"/>
      <c r="F12" s="7" t="s">
        <v>0</v>
      </c>
      <c r="G12" s="7" t="s">
        <v>1</v>
      </c>
      <c r="H12" s="7" t="s">
        <v>2</v>
      </c>
      <c r="I12" s="5" t="s">
        <v>3</v>
      </c>
      <c r="J12" s="5" t="s">
        <v>4</v>
      </c>
      <c r="K12" s="5" t="s">
        <v>5</v>
      </c>
      <c r="L12" s="7" t="s">
        <v>6</v>
      </c>
      <c r="M12" s="7" t="s">
        <v>7</v>
      </c>
      <c r="N12" s="7" t="s">
        <v>8</v>
      </c>
      <c r="O12" s="5" t="s">
        <v>9</v>
      </c>
      <c r="P12" s="5" t="s">
        <v>10</v>
      </c>
      <c r="Q12" s="5" t="s">
        <v>11</v>
      </c>
      <c r="R12" s="87"/>
      <c r="S12" s="88"/>
      <c r="T12" s="6" t="s">
        <v>34</v>
      </c>
      <c r="U12" s="6" t="s">
        <v>35</v>
      </c>
      <c r="V12" s="6" t="s">
        <v>36</v>
      </c>
      <c r="W12" s="6" t="s">
        <v>37</v>
      </c>
      <c r="X12" s="90"/>
      <c r="Y12" s="18" t="s">
        <v>20</v>
      </c>
      <c r="Z12" s="18" t="s">
        <v>21</v>
      </c>
      <c r="AA12" s="19" t="s">
        <v>22</v>
      </c>
      <c r="AB12" s="89"/>
      <c r="AC12" s="89"/>
    </row>
    <row r="13" spans="1:29" s="44" customFormat="1" ht="4.5" customHeight="1">
      <c r="A13" s="79"/>
      <c r="B13" s="20"/>
      <c r="C13" s="20"/>
      <c r="D13" s="20"/>
      <c r="E13" s="20"/>
      <c r="F13" s="2"/>
      <c r="G13" s="2"/>
      <c r="H13" s="2"/>
      <c r="I13" s="2"/>
      <c r="J13" s="2"/>
      <c r="K13" s="2"/>
      <c r="L13" s="2"/>
      <c r="M13" s="2"/>
      <c r="N13" s="2"/>
      <c r="O13" s="2"/>
      <c r="P13" s="2"/>
      <c r="Q13" s="2"/>
      <c r="R13" s="18"/>
      <c r="S13" s="18"/>
      <c r="T13" s="18"/>
      <c r="U13" s="18"/>
      <c r="V13" s="18"/>
      <c r="W13" s="18"/>
      <c r="X13" s="104"/>
      <c r="Y13" s="18"/>
      <c r="Z13" s="18"/>
      <c r="AA13" s="19"/>
      <c r="AB13" s="23"/>
      <c r="AC13" s="18"/>
    </row>
    <row r="14" spans="1:29" s="44" customFormat="1" ht="187.2">
      <c r="A14" s="79"/>
      <c r="B14" s="20" t="s">
        <v>99</v>
      </c>
      <c r="C14" s="20"/>
      <c r="D14" s="20"/>
      <c r="E14" s="20"/>
      <c r="F14" s="4"/>
      <c r="G14" s="4"/>
      <c r="H14" s="2"/>
      <c r="I14" s="2"/>
      <c r="J14" s="2"/>
      <c r="K14" s="2"/>
      <c r="L14" s="2"/>
      <c r="M14" s="2"/>
      <c r="N14" s="2"/>
      <c r="O14" s="2"/>
      <c r="P14" s="2"/>
      <c r="Q14" s="2"/>
      <c r="R14" s="18"/>
      <c r="S14" s="18"/>
      <c r="T14" s="18"/>
      <c r="U14" s="18"/>
      <c r="V14" s="18"/>
      <c r="W14" s="18"/>
      <c r="X14" s="104"/>
      <c r="Y14" s="18"/>
      <c r="Z14" s="18"/>
      <c r="AA14" s="21">
        <v>137000</v>
      </c>
      <c r="AB14" s="23"/>
      <c r="AC14" s="18"/>
    </row>
    <row r="15" spans="1:29" s="44" customFormat="1" ht="310.5" customHeight="1">
      <c r="A15" s="79"/>
      <c r="B15" s="20" t="s">
        <v>100</v>
      </c>
      <c r="C15" s="20"/>
      <c r="D15" s="20"/>
      <c r="E15" s="20"/>
      <c r="F15" s="4"/>
      <c r="G15" s="4"/>
      <c r="H15" s="4"/>
      <c r="I15" s="4"/>
      <c r="J15" s="4"/>
      <c r="K15" s="4"/>
      <c r="L15" s="4"/>
      <c r="M15" s="4"/>
      <c r="N15" s="4"/>
      <c r="O15" s="2"/>
      <c r="P15" s="2"/>
      <c r="Q15" s="2"/>
      <c r="R15" s="18"/>
      <c r="S15" s="18"/>
      <c r="T15" s="18"/>
      <c r="U15" s="18"/>
      <c r="V15" s="18"/>
      <c r="W15" s="18"/>
      <c r="X15" s="104"/>
      <c r="Y15" s="18"/>
      <c r="Z15" s="18"/>
      <c r="AA15" s="21">
        <v>68000</v>
      </c>
      <c r="AB15" s="23"/>
      <c r="AC15" s="18"/>
    </row>
    <row r="16" spans="1:29" s="44" customFormat="1" ht="316.5" customHeight="1">
      <c r="A16" s="79"/>
      <c r="B16" s="20" t="s">
        <v>101</v>
      </c>
      <c r="C16" s="20"/>
      <c r="D16" s="20"/>
      <c r="E16" s="20"/>
      <c r="F16" s="2"/>
      <c r="G16" s="2"/>
      <c r="H16" s="4"/>
      <c r="I16" s="4"/>
      <c r="J16" s="4"/>
      <c r="K16" s="4"/>
      <c r="L16" s="4"/>
      <c r="M16" s="4"/>
      <c r="N16" s="4"/>
      <c r="O16" s="2"/>
      <c r="P16" s="2"/>
      <c r="Q16" s="2"/>
      <c r="R16" s="18"/>
      <c r="S16" s="18"/>
      <c r="T16" s="18"/>
      <c r="U16" s="18"/>
      <c r="V16" s="18"/>
      <c r="W16" s="18"/>
      <c r="X16" s="104"/>
      <c r="Y16" s="18"/>
      <c r="Z16" s="18"/>
      <c r="AA16" s="21">
        <v>111000</v>
      </c>
      <c r="AB16" s="23"/>
      <c r="AC16" s="18"/>
    </row>
    <row r="17" spans="1:29" s="44" customFormat="1" ht="185.25" customHeight="1">
      <c r="A17" s="79"/>
      <c r="B17" s="20" t="s">
        <v>123</v>
      </c>
      <c r="C17" s="20"/>
      <c r="D17" s="20"/>
      <c r="E17" s="20"/>
      <c r="F17" s="2"/>
      <c r="G17" s="2"/>
      <c r="H17" s="2"/>
      <c r="I17" s="2"/>
      <c r="J17" s="2"/>
      <c r="K17" s="2"/>
      <c r="L17" s="2"/>
      <c r="M17" s="2"/>
      <c r="N17" s="4"/>
      <c r="O17" s="4"/>
      <c r="P17" s="4"/>
      <c r="Q17" s="4"/>
      <c r="R17" s="18"/>
      <c r="S17" s="18"/>
      <c r="T17" s="18"/>
      <c r="U17" s="18"/>
      <c r="V17" s="18"/>
      <c r="W17" s="18"/>
      <c r="X17" s="104"/>
      <c r="Y17" s="18"/>
      <c r="Z17" s="18"/>
      <c r="AA17" s="21">
        <v>45000</v>
      </c>
      <c r="AB17" s="23"/>
      <c r="AC17" s="18"/>
    </row>
    <row r="18" spans="1:29" ht="28.5" customHeight="1">
      <c r="A18" s="76" t="s">
        <v>46</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22">
        <f>SUM(AA14:AA17)</f>
        <v>361000</v>
      </c>
      <c r="AB18" s="76"/>
      <c r="AC18" s="76"/>
    </row>
    <row r="19" spans="1:29" ht="406.8" customHeight="1">
      <c r="A19" s="79" t="s">
        <v>150</v>
      </c>
      <c r="B19" s="23" t="s">
        <v>102</v>
      </c>
      <c r="C19" s="23"/>
      <c r="D19" s="23"/>
      <c r="E19" s="23"/>
      <c r="F19" s="1"/>
      <c r="G19" s="4"/>
      <c r="H19" s="4"/>
      <c r="I19" s="4"/>
      <c r="J19" s="4"/>
      <c r="K19" s="1"/>
      <c r="L19" s="4"/>
      <c r="M19" s="4"/>
      <c r="N19" s="1"/>
      <c r="O19" s="1"/>
      <c r="P19" s="1"/>
      <c r="Q19" s="1"/>
      <c r="R19" s="1"/>
      <c r="S19" s="1"/>
      <c r="T19" s="3"/>
      <c r="U19" s="1"/>
      <c r="V19" s="1"/>
      <c r="W19" s="1"/>
      <c r="X19" s="24"/>
      <c r="Y19" s="1"/>
      <c r="Z19" s="1"/>
      <c r="AA19" s="25">
        <v>62000</v>
      </c>
      <c r="AB19" s="23"/>
      <c r="AC19" s="23"/>
    </row>
    <row r="20" spans="1:29" ht="187.2" customHeight="1">
      <c r="A20" s="79"/>
      <c r="B20" s="79" t="s">
        <v>151</v>
      </c>
      <c r="C20" s="78"/>
      <c r="D20" s="78"/>
      <c r="E20" s="78"/>
      <c r="F20" s="78"/>
      <c r="G20" s="80"/>
      <c r="H20" s="80"/>
      <c r="I20" s="80"/>
      <c r="J20" s="80"/>
      <c r="K20" s="80"/>
      <c r="L20" s="93"/>
      <c r="M20" s="93"/>
      <c r="N20" s="93"/>
      <c r="O20" s="93"/>
      <c r="P20" s="93"/>
      <c r="Q20" s="93"/>
      <c r="R20" s="78"/>
      <c r="S20" s="78"/>
      <c r="T20" s="78"/>
      <c r="U20" s="78"/>
      <c r="V20" s="78"/>
      <c r="W20" s="78"/>
      <c r="X20" s="78"/>
      <c r="Y20" s="78"/>
      <c r="Z20" s="78"/>
      <c r="AA20" s="105">
        <v>100000</v>
      </c>
      <c r="AB20" s="23"/>
      <c r="AC20" s="23"/>
    </row>
    <row r="21" spans="1:29" ht="409.2" customHeight="1">
      <c r="A21" s="79"/>
      <c r="B21" s="79"/>
      <c r="C21" s="78"/>
      <c r="D21" s="78"/>
      <c r="E21" s="78"/>
      <c r="F21" s="78"/>
      <c r="G21" s="80"/>
      <c r="H21" s="80"/>
      <c r="I21" s="80"/>
      <c r="J21" s="80"/>
      <c r="K21" s="80"/>
      <c r="L21" s="93"/>
      <c r="M21" s="93"/>
      <c r="N21" s="93"/>
      <c r="O21" s="93"/>
      <c r="P21" s="93"/>
      <c r="Q21" s="93"/>
      <c r="R21" s="78"/>
      <c r="S21" s="78"/>
      <c r="T21" s="78"/>
      <c r="U21" s="78"/>
      <c r="V21" s="78"/>
      <c r="W21" s="78"/>
      <c r="X21" s="78"/>
      <c r="Y21" s="78"/>
      <c r="Z21" s="78"/>
      <c r="AA21" s="105"/>
      <c r="AB21" s="23"/>
      <c r="AC21" s="23"/>
    </row>
    <row r="22" spans="1:29" ht="22.5" customHeight="1">
      <c r="A22" s="76" t="s">
        <v>124</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22">
        <f>SUM(AA19:AA21)</f>
        <v>162000</v>
      </c>
      <c r="AB22" s="76"/>
      <c r="AC22" s="76"/>
    </row>
    <row r="23" spans="1:29" ht="30.75" customHeight="1">
      <c r="A23" s="81" t="s">
        <v>129</v>
      </c>
      <c r="B23" s="81"/>
      <c r="C23" s="81"/>
      <c r="D23" s="81"/>
      <c r="E23" s="81"/>
      <c r="F23" s="81"/>
      <c r="G23" s="81"/>
      <c r="H23" s="81"/>
      <c r="I23" s="81"/>
      <c r="J23" s="81"/>
      <c r="K23" s="81"/>
      <c r="L23" s="81"/>
      <c r="M23" s="81"/>
      <c r="N23" s="81"/>
      <c r="O23" s="81"/>
      <c r="P23" s="81"/>
      <c r="Q23" s="81"/>
      <c r="R23" s="94"/>
      <c r="S23" s="74"/>
      <c r="T23" s="74"/>
      <c r="U23" s="74"/>
      <c r="V23" s="74"/>
      <c r="W23" s="74"/>
      <c r="X23" s="74"/>
      <c r="Y23" s="74"/>
      <c r="Z23" s="74"/>
      <c r="AA23" s="22">
        <f>AA22+AA18</f>
        <v>523000</v>
      </c>
      <c r="AB23" s="95"/>
      <c r="AC23" s="95"/>
    </row>
    <row r="24" spans="1:29">
      <c r="A24" s="71" t="s">
        <v>115</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3"/>
      <c r="AB24" s="41"/>
      <c r="AC24" s="41"/>
    </row>
    <row r="25" spans="1:29" ht="26.25" customHeight="1">
      <c r="A25" s="106" t="s">
        <v>47</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row>
    <row r="26" spans="1:29">
      <c r="A26" s="79" t="s">
        <v>125</v>
      </c>
      <c r="B26" s="78" t="s">
        <v>28</v>
      </c>
      <c r="C26" s="78" t="s">
        <v>48</v>
      </c>
      <c r="D26" s="102" t="s">
        <v>30</v>
      </c>
      <c r="E26" s="103" t="s">
        <v>31</v>
      </c>
      <c r="F26" s="84" t="s">
        <v>12</v>
      </c>
      <c r="G26" s="84"/>
      <c r="H26" s="84"/>
      <c r="I26" s="85" t="s">
        <v>13</v>
      </c>
      <c r="J26" s="85"/>
      <c r="K26" s="85"/>
      <c r="L26" s="84" t="s">
        <v>14</v>
      </c>
      <c r="M26" s="84"/>
      <c r="N26" s="84"/>
      <c r="O26" s="85" t="s">
        <v>15</v>
      </c>
      <c r="P26" s="85"/>
      <c r="Q26" s="85"/>
      <c r="R26" s="86" t="s">
        <v>26</v>
      </c>
      <c r="S26" s="88" t="s">
        <v>25</v>
      </c>
      <c r="T26" s="89" t="s">
        <v>32</v>
      </c>
      <c r="U26" s="89"/>
      <c r="V26" s="89" t="s">
        <v>33</v>
      </c>
      <c r="W26" s="89"/>
      <c r="X26" s="90" t="s">
        <v>27</v>
      </c>
      <c r="Y26" s="91"/>
      <c r="Z26" s="91"/>
      <c r="AA26" s="91"/>
      <c r="AB26" s="89" t="s">
        <v>23</v>
      </c>
      <c r="AC26" s="89" t="s">
        <v>24</v>
      </c>
    </row>
    <row r="27" spans="1:29" ht="43.2">
      <c r="A27" s="79"/>
      <c r="B27" s="78"/>
      <c r="C27" s="78"/>
      <c r="D27" s="102"/>
      <c r="E27" s="103"/>
      <c r="F27" s="7" t="s">
        <v>0</v>
      </c>
      <c r="G27" s="7" t="s">
        <v>1</v>
      </c>
      <c r="H27" s="7" t="s">
        <v>2</v>
      </c>
      <c r="I27" s="5" t="s">
        <v>3</v>
      </c>
      <c r="J27" s="5" t="s">
        <v>4</v>
      </c>
      <c r="K27" s="5" t="s">
        <v>5</v>
      </c>
      <c r="L27" s="7" t="s">
        <v>6</v>
      </c>
      <c r="M27" s="7" t="s">
        <v>7</v>
      </c>
      <c r="N27" s="7" t="s">
        <v>8</v>
      </c>
      <c r="O27" s="5" t="s">
        <v>9</v>
      </c>
      <c r="P27" s="5" t="s">
        <v>10</v>
      </c>
      <c r="Q27" s="5" t="s">
        <v>11</v>
      </c>
      <c r="R27" s="87"/>
      <c r="S27" s="88"/>
      <c r="T27" s="6" t="s">
        <v>34</v>
      </c>
      <c r="U27" s="6" t="s">
        <v>35</v>
      </c>
      <c r="V27" s="6" t="s">
        <v>36</v>
      </c>
      <c r="W27" s="6" t="s">
        <v>37</v>
      </c>
      <c r="X27" s="90"/>
      <c r="Y27" s="18" t="s">
        <v>20</v>
      </c>
      <c r="Z27" s="18" t="s">
        <v>21</v>
      </c>
      <c r="AA27" s="19" t="s">
        <v>22</v>
      </c>
      <c r="AB27" s="89"/>
      <c r="AC27" s="89"/>
    </row>
    <row r="28" spans="1:29" ht="277.5" customHeight="1">
      <c r="A28" s="79"/>
      <c r="B28" s="20" t="s">
        <v>49</v>
      </c>
      <c r="C28" s="20"/>
      <c r="D28" s="20"/>
      <c r="E28" s="10"/>
      <c r="F28" s="34"/>
      <c r="G28" s="34"/>
      <c r="H28" s="47"/>
      <c r="I28" s="34"/>
      <c r="J28" s="34"/>
      <c r="K28" s="34"/>
      <c r="L28" s="11"/>
      <c r="M28" s="11"/>
      <c r="N28" s="11"/>
      <c r="O28" s="11"/>
      <c r="P28" s="11"/>
      <c r="Q28" s="11"/>
      <c r="R28" s="18"/>
      <c r="S28" s="18"/>
      <c r="T28" s="18"/>
      <c r="U28" s="18"/>
      <c r="V28" s="18"/>
      <c r="W28" s="18"/>
      <c r="X28" s="30"/>
      <c r="Y28" s="18"/>
      <c r="Z28" s="18"/>
      <c r="AA28" s="19"/>
      <c r="AB28" s="23"/>
      <c r="AC28" s="18"/>
    </row>
    <row r="29" spans="1:29">
      <c r="A29" s="79" t="s">
        <v>50</v>
      </c>
      <c r="B29" s="78" t="s">
        <v>51</v>
      </c>
      <c r="C29" s="78"/>
      <c r="D29" s="78"/>
      <c r="E29" s="78"/>
      <c r="F29" s="80"/>
      <c r="G29" s="80"/>
      <c r="H29" s="80"/>
      <c r="I29" s="80"/>
      <c r="J29" s="80"/>
      <c r="K29" s="80"/>
      <c r="L29" s="77"/>
      <c r="M29" s="77"/>
      <c r="N29" s="77"/>
      <c r="O29" s="77"/>
      <c r="P29" s="77"/>
      <c r="Q29" s="77"/>
      <c r="R29" s="78"/>
      <c r="S29" s="78"/>
      <c r="T29" s="108"/>
      <c r="U29" s="78"/>
      <c r="V29" s="78"/>
      <c r="W29" s="78"/>
      <c r="X29" s="104"/>
      <c r="Y29" s="78"/>
      <c r="Z29" s="78"/>
      <c r="AA29" s="107"/>
      <c r="AB29" s="78"/>
      <c r="AC29" s="78"/>
    </row>
    <row r="30" spans="1:29" ht="263.25" customHeight="1">
      <c r="A30" s="79"/>
      <c r="B30" s="78"/>
      <c r="C30" s="78"/>
      <c r="D30" s="78"/>
      <c r="E30" s="78"/>
      <c r="F30" s="80"/>
      <c r="G30" s="80"/>
      <c r="H30" s="80"/>
      <c r="I30" s="80"/>
      <c r="J30" s="80"/>
      <c r="K30" s="80"/>
      <c r="L30" s="77"/>
      <c r="M30" s="77"/>
      <c r="N30" s="77"/>
      <c r="O30" s="77"/>
      <c r="P30" s="77"/>
      <c r="Q30" s="77"/>
      <c r="R30" s="78"/>
      <c r="S30" s="78"/>
      <c r="T30" s="108"/>
      <c r="U30" s="78"/>
      <c r="V30" s="78"/>
      <c r="W30" s="78"/>
      <c r="X30" s="104"/>
      <c r="Y30" s="78"/>
      <c r="Z30" s="78"/>
      <c r="AA30" s="107"/>
      <c r="AB30" s="78"/>
      <c r="AC30" s="78"/>
    </row>
    <row r="31" spans="1:29" ht="353.25" customHeight="1">
      <c r="A31" s="29" t="s">
        <v>103</v>
      </c>
      <c r="B31" s="18" t="s">
        <v>104</v>
      </c>
      <c r="C31" s="20"/>
      <c r="D31" s="18"/>
      <c r="E31" s="20"/>
      <c r="F31" s="12"/>
      <c r="G31" s="1"/>
      <c r="H31" s="1"/>
      <c r="I31" s="35"/>
      <c r="J31" s="35"/>
      <c r="K31" s="35"/>
      <c r="L31" s="35"/>
      <c r="M31" s="35"/>
      <c r="N31" s="35"/>
      <c r="O31" s="35"/>
      <c r="P31" s="35"/>
      <c r="Q31" s="35"/>
      <c r="R31" s="18"/>
      <c r="S31" s="18"/>
      <c r="T31" s="18"/>
      <c r="U31" s="18"/>
      <c r="V31" s="18"/>
      <c r="W31" s="18"/>
      <c r="X31" s="30"/>
      <c r="Y31" s="18"/>
      <c r="Z31" s="18"/>
      <c r="AA31" s="28"/>
      <c r="AB31" s="11"/>
      <c r="AC31" s="18"/>
    </row>
    <row r="32" spans="1:29" ht="210.75" customHeight="1">
      <c r="A32" s="29" t="s">
        <v>105</v>
      </c>
      <c r="B32" s="20" t="s">
        <v>106</v>
      </c>
      <c r="C32" s="20"/>
      <c r="D32" s="18"/>
      <c r="E32" s="20"/>
      <c r="F32" s="1"/>
      <c r="G32" s="1"/>
      <c r="H32" s="1"/>
      <c r="I32" s="1"/>
      <c r="J32" s="1"/>
      <c r="K32" s="1"/>
      <c r="L32" s="35"/>
      <c r="M32" s="35"/>
      <c r="N32" s="35"/>
      <c r="O32" s="35"/>
      <c r="P32" s="35"/>
      <c r="Q32" s="35"/>
      <c r="R32" s="18"/>
      <c r="S32" s="18"/>
      <c r="T32" s="18"/>
      <c r="U32" s="18"/>
      <c r="V32" s="18"/>
      <c r="W32" s="18"/>
      <c r="X32" s="30"/>
      <c r="Y32" s="18"/>
      <c r="Z32" s="18"/>
      <c r="AA32" s="19"/>
      <c r="AB32" s="11"/>
      <c r="AC32" s="18"/>
    </row>
    <row r="33" spans="1:29" ht="31.5" customHeight="1">
      <c r="A33" s="116" t="s">
        <v>52</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7">
        <v>198533.5</v>
      </c>
      <c r="AB33" s="117"/>
      <c r="AC33" s="117"/>
    </row>
    <row r="34" spans="1:29" ht="409.5" customHeight="1">
      <c r="A34" s="29" t="s">
        <v>126</v>
      </c>
      <c r="B34" s="29" t="s">
        <v>53</v>
      </c>
      <c r="C34" s="20"/>
      <c r="D34" s="18"/>
      <c r="E34" s="20"/>
      <c r="F34" s="35"/>
      <c r="G34" s="35"/>
      <c r="H34" s="35"/>
      <c r="I34" s="35"/>
      <c r="J34" s="35"/>
      <c r="K34" s="35"/>
      <c r="L34" s="1"/>
      <c r="M34" s="1"/>
      <c r="N34" s="1"/>
      <c r="O34" s="1"/>
      <c r="P34" s="1"/>
      <c r="Q34" s="1"/>
      <c r="R34" s="18"/>
      <c r="S34" s="18"/>
      <c r="T34" s="18"/>
      <c r="U34" s="18"/>
      <c r="V34" s="18"/>
      <c r="W34" s="18"/>
      <c r="X34" s="30"/>
      <c r="Y34" s="18"/>
      <c r="Z34" s="18"/>
      <c r="AA34" s="19"/>
      <c r="AB34" s="11"/>
      <c r="AC34" s="18"/>
    </row>
    <row r="35" spans="1:29" ht="135" customHeight="1">
      <c r="A35" s="29" t="s">
        <v>107</v>
      </c>
      <c r="B35" s="20" t="s">
        <v>108</v>
      </c>
      <c r="C35" s="20"/>
      <c r="D35" s="18"/>
      <c r="E35" s="20"/>
      <c r="F35" s="35"/>
      <c r="G35" s="35"/>
      <c r="H35" s="35"/>
      <c r="I35" s="35"/>
      <c r="J35" s="35"/>
      <c r="K35" s="35"/>
      <c r="L35" s="1"/>
      <c r="M35" s="1"/>
      <c r="N35" s="1"/>
      <c r="O35" s="1"/>
      <c r="P35" s="1"/>
      <c r="Q35" s="1"/>
      <c r="R35" s="18"/>
      <c r="S35" s="18"/>
      <c r="T35" s="18"/>
      <c r="U35" s="18"/>
      <c r="V35" s="18"/>
      <c r="W35" s="18"/>
      <c r="X35" s="30"/>
      <c r="Y35" s="18"/>
      <c r="Z35" s="18"/>
      <c r="AA35" s="19"/>
      <c r="AB35" s="11"/>
      <c r="AC35" s="18"/>
    </row>
    <row r="36" spans="1:29" ht="86.4">
      <c r="A36" s="29" t="s">
        <v>109</v>
      </c>
      <c r="B36" s="20" t="s">
        <v>110</v>
      </c>
      <c r="C36" s="20"/>
      <c r="D36" s="18"/>
      <c r="E36" s="20"/>
      <c r="F36" s="1"/>
      <c r="G36" s="1"/>
      <c r="H36" s="1"/>
      <c r="I36" s="35"/>
      <c r="J36" s="35"/>
      <c r="K36" s="35"/>
      <c r="L36" s="35"/>
      <c r="M36" s="35"/>
      <c r="N36" s="35"/>
      <c r="O36" s="1"/>
      <c r="P36" s="1"/>
      <c r="Q36" s="1"/>
      <c r="R36" s="18"/>
      <c r="S36" s="18"/>
      <c r="T36" s="18"/>
      <c r="U36" s="18"/>
      <c r="V36" s="18"/>
      <c r="W36" s="18"/>
      <c r="X36" s="30"/>
      <c r="Y36" s="18"/>
      <c r="Z36" s="18"/>
      <c r="AA36" s="19"/>
      <c r="AB36" s="11"/>
      <c r="AC36" s="18"/>
    </row>
    <row r="37" spans="1:29" ht="82.5" customHeight="1">
      <c r="A37" s="29" t="s">
        <v>54</v>
      </c>
      <c r="B37" s="20" t="s">
        <v>55</v>
      </c>
      <c r="C37" s="20"/>
      <c r="D37" s="18"/>
      <c r="E37" s="20"/>
      <c r="F37" s="35"/>
      <c r="G37" s="35"/>
      <c r="H37" s="35"/>
      <c r="I37" s="35"/>
      <c r="J37" s="35"/>
      <c r="K37" s="35"/>
      <c r="L37" s="35"/>
      <c r="M37" s="35"/>
      <c r="N37" s="35"/>
      <c r="O37" s="35"/>
      <c r="P37" s="35"/>
      <c r="Q37" s="35"/>
      <c r="R37" s="18"/>
      <c r="S37" s="18"/>
      <c r="T37" s="18"/>
      <c r="U37" s="18"/>
      <c r="V37" s="18"/>
      <c r="W37" s="18"/>
      <c r="X37" s="30"/>
      <c r="Y37" s="18"/>
      <c r="Z37" s="18"/>
      <c r="AA37" s="19"/>
      <c r="AB37" s="11"/>
      <c r="AC37" s="18"/>
    </row>
    <row r="38" spans="1:29" ht="158.25" customHeight="1">
      <c r="A38" s="29" t="s">
        <v>56</v>
      </c>
      <c r="B38" s="20" t="s">
        <v>111</v>
      </c>
      <c r="C38" s="20"/>
      <c r="D38" s="18"/>
      <c r="E38" s="20"/>
      <c r="F38" s="1"/>
      <c r="G38" s="1"/>
      <c r="H38" s="1"/>
      <c r="I38" s="35"/>
      <c r="J38" s="35"/>
      <c r="K38" s="35"/>
      <c r="L38" s="35"/>
      <c r="M38" s="35"/>
      <c r="N38" s="35"/>
      <c r="O38" s="35"/>
      <c r="P38" s="35"/>
      <c r="Q38" s="35"/>
      <c r="R38" s="18"/>
      <c r="S38" s="18"/>
      <c r="T38" s="18"/>
      <c r="U38" s="18"/>
      <c r="V38" s="18"/>
      <c r="W38" s="18"/>
      <c r="X38" s="30"/>
      <c r="Y38" s="18"/>
      <c r="Z38" s="18"/>
      <c r="AA38" s="19"/>
      <c r="AB38" s="11"/>
      <c r="AC38" s="18"/>
    </row>
    <row r="39" spans="1:29" ht="195" customHeight="1">
      <c r="A39" s="29" t="s">
        <v>57</v>
      </c>
      <c r="B39" s="20" t="s">
        <v>58</v>
      </c>
      <c r="C39" s="20"/>
      <c r="D39" s="18"/>
      <c r="E39" s="20"/>
      <c r="F39" s="35"/>
      <c r="G39" s="35"/>
      <c r="H39" s="35"/>
      <c r="I39" s="35"/>
      <c r="J39" s="35"/>
      <c r="K39" s="35"/>
      <c r="L39" s="35"/>
      <c r="M39" s="35"/>
      <c r="N39" s="35"/>
      <c r="O39" s="35"/>
      <c r="P39" s="35"/>
      <c r="Q39" s="35"/>
      <c r="R39" s="18"/>
      <c r="S39" s="18"/>
      <c r="T39" s="18"/>
      <c r="U39" s="18"/>
      <c r="V39" s="18"/>
      <c r="W39" s="18"/>
      <c r="X39" s="30"/>
      <c r="Y39" s="18"/>
      <c r="Z39" s="18"/>
      <c r="AA39" s="19"/>
      <c r="AB39" s="11"/>
      <c r="AC39" s="18"/>
    </row>
    <row r="40" spans="1:29" ht="244.5" customHeight="1">
      <c r="A40" s="29" t="s">
        <v>59</v>
      </c>
      <c r="B40" s="20" t="s">
        <v>60</v>
      </c>
      <c r="C40" s="20"/>
      <c r="D40" s="18"/>
      <c r="E40" s="20"/>
      <c r="F40" s="1"/>
      <c r="G40" s="1"/>
      <c r="H40" s="1"/>
      <c r="I40" s="35"/>
      <c r="J40" s="35"/>
      <c r="K40" s="35"/>
      <c r="L40" s="35"/>
      <c r="M40" s="35"/>
      <c r="N40" s="35"/>
      <c r="O40" s="35"/>
      <c r="P40" s="35"/>
      <c r="Q40" s="35"/>
      <c r="R40" s="18"/>
      <c r="S40" s="18"/>
      <c r="T40" s="18"/>
      <c r="U40" s="18"/>
      <c r="V40" s="18"/>
      <c r="W40" s="18"/>
      <c r="X40" s="30"/>
      <c r="Y40" s="18"/>
      <c r="Z40" s="18"/>
      <c r="AA40" s="19"/>
      <c r="AB40" s="11"/>
      <c r="AC40" s="18"/>
    </row>
    <row r="41" spans="1:29" ht="242.25" customHeight="1">
      <c r="A41" s="29" t="s">
        <v>61</v>
      </c>
      <c r="B41" s="20" t="s">
        <v>62</v>
      </c>
      <c r="C41" s="20"/>
      <c r="D41" s="18"/>
      <c r="E41" s="20"/>
      <c r="F41" s="1"/>
      <c r="G41" s="1"/>
      <c r="H41" s="1"/>
      <c r="I41" s="1"/>
      <c r="J41" s="1"/>
      <c r="K41" s="1"/>
      <c r="L41" s="35"/>
      <c r="M41" s="35"/>
      <c r="N41" s="35"/>
      <c r="O41" s="35"/>
      <c r="P41" s="35"/>
      <c r="Q41" s="35"/>
      <c r="R41" s="18"/>
      <c r="S41" s="18"/>
      <c r="T41" s="18"/>
      <c r="U41" s="18"/>
      <c r="V41" s="18"/>
      <c r="W41" s="18"/>
      <c r="X41" s="30"/>
      <c r="Y41" s="18"/>
      <c r="Z41" s="18"/>
      <c r="AA41" s="19"/>
      <c r="AB41" s="11"/>
      <c r="AC41" s="18"/>
    </row>
    <row r="42" spans="1:29" ht="243.75" customHeight="1">
      <c r="A42" s="39" t="s">
        <v>63</v>
      </c>
      <c r="B42" s="40"/>
      <c r="C42" s="41"/>
      <c r="D42" s="18"/>
      <c r="E42" s="20"/>
      <c r="F42" s="1"/>
      <c r="G42" s="2" t="s">
        <v>64</v>
      </c>
      <c r="H42" s="2"/>
      <c r="I42" s="2"/>
      <c r="J42" s="2"/>
      <c r="K42" s="2"/>
      <c r="L42" s="2"/>
      <c r="M42" s="2"/>
      <c r="N42" s="2"/>
      <c r="O42" s="34" t="s">
        <v>64</v>
      </c>
      <c r="P42" s="34"/>
      <c r="Q42" s="34"/>
      <c r="R42" s="2"/>
      <c r="S42" s="18"/>
      <c r="T42" s="19"/>
      <c r="U42" s="42"/>
      <c r="V42" s="18"/>
      <c r="W42" s="18"/>
      <c r="X42" s="18"/>
      <c r="Y42" s="30"/>
      <c r="Z42" s="18"/>
      <c r="AA42" s="18"/>
      <c r="AB42" s="19"/>
      <c r="AC42" s="18"/>
    </row>
    <row r="43" spans="1:29">
      <c r="A43" s="76" t="s">
        <v>65</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48">
        <v>618293.5</v>
      </c>
      <c r="AB43" s="76"/>
      <c r="AC43" s="76"/>
    </row>
    <row r="44" spans="1:29" ht="32.25" customHeight="1">
      <c r="A44" s="81" t="s">
        <v>127</v>
      </c>
      <c r="B44" s="81"/>
      <c r="C44" s="81"/>
      <c r="D44" s="81"/>
      <c r="E44" s="81"/>
      <c r="F44" s="81"/>
      <c r="G44" s="81"/>
      <c r="H44" s="81"/>
      <c r="I44" s="81"/>
      <c r="J44" s="81"/>
      <c r="K44" s="81"/>
      <c r="L44" s="81"/>
      <c r="M44" s="81"/>
      <c r="N44" s="81"/>
      <c r="O44" s="81"/>
      <c r="P44" s="81"/>
      <c r="Q44" s="81"/>
      <c r="R44" s="114"/>
      <c r="S44" s="115"/>
      <c r="T44" s="115"/>
      <c r="U44" s="115"/>
      <c r="V44" s="115"/>
      <c r="W44" s="115"/>
      <c r="X44" s="115"/>
      <c r="Y44" s="115"/>
      <c r="Z44" s="115"/>
      <c r="AA44" s="22">
        <f>AA33+AA43</f>
        <v>816827</v>
      </c>
      <c r="AB44" s="95"/>
      <c r="AC44" s="95"/>
    </row>
    <row r="45" spans="1:29" ht="27" customHeight="1">
      <c r="A45" s="111" t="s">
        <v>116</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45"/>
      <c r="AC45" s="45"/>
    </row>
    <row r="46" spans="1:29" ht="30" customHeight="1">
      <c r="A46" s="106" t="s">
        <v>47</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row>
    <row r="47" spans="1:29">
      <c r="A47" s="79" t="s">
        <v>112</v>
      </c>
      <c r="B47" s="78" t="s">
        <v>28</v>
      </c>
      <c r="C47" s="78" t="s">
        <v>29</v>
      </c>
      <c r="D47" s="102" t="s">
        <v>30</v>
      </c>
      <c r="E47" s="103" t="s">
        <v>31</v>
      </c>
      <c r="F47" s="84" t="s">
        <v>12</v>
      </c>
      <c r="G47" s="84"/>
      <c r="H47" s="84"/>
      <c r="I47" s="85" t="s">
        <v>13</v>
      </c>
      <c r="J47" s="85"/>
      <c r="K47" s="85"/>
      <c r="L47" s="84" t="s">
        <v>14</v>
      </c>
      <c r="M47" s="84"/>
      <c r="N47" s="84"/>
      <c r="O47" s="85" t="s">
        <v>15</v>
      </c>
      <c r="P47" s="85"/>
      <c r="Q47" s="85"/>
      <c r="R47" s="86" t="s">
        <v>26</v>
      </c>
      <c r="S47" s="88" t="s">
        <v>25</v>
      </c>
      <c r="T47" s="89" t="s">
        <v>32</v>
      </c>
      <c r="U47" s="89"/>
      <c r="V47" s="89" t="s">
        <v>33</v>
      </c>
      <c r="W47" s="89"/>
      <c r="X47" s="90" t="s">
        <v>27</v>
      </c>
      <c r="Y47" s="91"/>
      <c r="Z47" s="91"/>
      <c r="AA47" s="91"/>
      <c r="AB47" s="89" t="s">
        <v>23</v>
      </c>
      <c r="AC47" s="89" t="s">
        <v>24</v>
      </c>
    </row>
    <row r="48" spans="1:29" ht="43.2">
      <c r="A48" s="79"/>
      <c r="B48" s="78"/>
      <c r="C48" s="78"/>
      <c r="D48" s="102"/>
      <c r="E48" s="103"/>
      <c r="F48" s="7" t="s">
        <v>0</v>
      </c>
      <c r="G48" s="7" t="s">
        <v>1</v>
      </c>
      <c r="H48" s="7" t="s">
        <v>2</v>
      </c>
      <c r="I48" s="5" t="s">
        <v>3</v>
      </c>
      <c r="J48" s="5" t="s">
        <v>4</v>
      </c>
      <c r="K48" s="5" t="s">
        <v>5</v>
      </c>
      <c r="L48" s="7" t="s">
        <v>6</v>
      </c>
      <c r="M48" s="7" t="s">
        <v>7</v>
      </c>
      <c r="N48" s="7" t="s">
        <v>8</v>
      </c>
      <c r="O48" s="5" t="s">
        <v>9</v>
      </c>
      <c r="P48" s="5" t="s">
        <v>10</v>
      </c>
      <c r="Q48" s="5" t="s">
        <v>11</v>
      </c>
      <c r="R48" s="87"/>
      <c r="S48" s="88"/>
      <c r="T48" s="6" t="s">
        <v>34</v>
      </c>
      <c r="U48" s="6" t="s">
        <v>35</v>
      </c>
      <c r="V48" s="6" t="s">
        <v>36</v>
      </c>
      <c r="W48" s="6" t="s">
        <v>37</v>
      </c>
      <c r="X48" s="90"/>
      <c r="Y48" s="18" t="s">
        <v>20</v>
      </c>
      <c r="Z48" s="18" t="s">
        <v>21</v>
      </c>
      <c r="AA48" s="19" t="s">
        <v>22</v>
      </c>
      <c r="AB48" s="89"/>
      <c r="AC48" s="89"/>
    </row>
    <row r="49" spans="1:29" ht="28.8">
      <c r="A49" s="79"/>
      <c r="B49" s="20" t="s">
        <v>66</v>
      </c>
      <c r="C49" s="20"/>
      <c r="D49" s="20"/>
      <c r="E49" s="20"/>
      <c r="F49" s="2"/>
      <c r="G49" s="13"/>
      <c r="H49" s="13"/>
      <c r="I49" s="2"/>
      <c r="J49" s="2"/>
      <c r="K49" s="2"/>
      <c r="L49" s="2"/>
      <c r="M49" s="2"/>
      <c r="N49" s="2"/>
      <c r="O49" s="2"/>
      <c r="P49" s="2"/>
      <c r="Q49" s="2"/>
      <c r="R49" s="18"/>
      <c r="S49" s="18"/>
      <c r="T49" s="18"/>
      <c r="U49" s="18"/>
      <c r="V49" s="18"/>
      <c r="W49" s="18"/>
      <c r="X49" s="104"/>
      <c r="Y49" s="18"/>
      <c r="Z49" s="18"/>
      <c r="AA49" s="19">
        <v>0</v>
      </c>
      <c r="AB49" s="23"/>
      <c r="AC49" s="18"/>
    </row>
    <row r="50" spans="1:29" ht="57.6">
      <c r="A50" s="79"/>
      <c r="B50" s="20" t="s">
        <v>67</v>
      </c>
      <c r="C50" s="20"/>
      <c r="D50" s="20"/>
      <c r="E50" s="20"/>
      <c r="F50" s="2"/>
      <c r="G50" s="2"/>
      <c r="H50" s="2"/>
      <c r="I50" s="13"/>
      <c r="J50" s="13"/>
      <c r="K50" s="2"/>
      <c r="L50" s="2"/>
      <c r="M50" s="2"/>
      <c r="N50" s="2"/>
      <c r="O50" s="2"/>
      <c r="P50" s="2"/>
      <c r="Q50" s="2"/>
      <c r="R50" s="18"/>
      <c r="S50" s="18"/>
      <c r="T50" s="18"/>
      <c r="U50" s="18"/>
      <c r="V50" s="18"/>
      <c r="W50" s="18"/>
      <c r="X50" s="104"/>
      <c r="Y50" s="18"/>
      <c r="Z50" s="18"/>
      <c r="AA50" s="19">
        <v>0</v>
      </c>
      <c r="AB50" s="23"/>
      <c r="AC50" s="18"/>
    </row>
    <row r="51" spans="1:29" ht="43.2">
      <c r="A51" s="79"/>
      <c r="B51" s="20" t="s">
        <v>68</v>
      </c>
      <c r="C51" s="20"/>
      <c r="D51" s="20"/>
      <c r="E51" s="20"/>
      <c r="F51" s="2"/>
      <c r="G51" s="13"/>
      <c r="H51" s="13"/>
      <c r="I51" s="13"/>
      <c r="J51" s="2"/>
      <c r="K51" s="2"/>
      <c r="L51" s="2"/>
      <c r="M51" s="2"/>
      <c r="N51" s="2"/>
      <c r="O51" s="2"/>
      <c r="P51" s="2"/>
      <c r="Q51" s="2"/>
      <c r="R51" s="18"/>
      <c r="S51" s="18"/>
      <c r="T51" s="18"/>
      <c r="U51" s="18"/>
      <c r="V51" s="18"/>
      <c r="W51" s="18"/>
      <c r="X51" s="104"/>
      <c r="Y51" s="18"/>
      <c r="Z51" s="18"/>
      <c r="AA51" s="19">
        <v>110000</v>
      </c>
      <c r="AB51" s="23"/>
      <c r="AC51" s="18"/>
    </row>
    <row r="52" spans="1:29" ht="43.2">
      <c r="A52" s="79"/>
      <c r="B52" s="20" t="s">
        <v>69</v>
      </c>
      <c r="C52" s="20"/>
      <c r="D52" s="20"/>
      <c r="E52" s="20"/>
      <c r="F52" s="13"/>
      <c r="G52" s="13"/>
      <c r="H52" s="2"/>
      <c r="I52" s="2"/>
      <c r="J52" s="2"/>
      <c r="K52" s="2"/>
      <c r="L52" s="2"/>
      <c r="M52" s="2"/>
      <c r="N52" s="2"/>
      <c r="O52" s="2"/>
      <c r="P52" s="2"/>
      <c r="Q52" s="2"/>
      <c r="R52" s="18"/>
      <c r="S52" s="18"/>
      <c r="T52" s="18"/>
      <c r="U52" s="18"/>
      <c r="V52" s="18"/>
      <c r="W52" s="18"/>
      <c r="X52" s="104"/>
      <c r="Y52" s="18"/>
      <c r="Z52" s="18"/>
      <c r="AA52" s="19">
        <v>0</v>
      </c>
      <c r="AB52" s="23"/>
      <c r="AC52" s="18"/>
    </row>
    <row r="53" spans="1:29" ht="43.2">
      <c r="A53" s="79"/>
      <c r="B53" s="20" t="s">
        <v>70</v>
      </c>
      <c r="C53" s="20"/>
      <c r="D53" s="20"/>
      <c r="E53" s="20"/>
      <c r="F53" s="2"/>
      <c r="G53" s="2"/>
      <c r="H53" s="2"/>
      <c r="I53" s="13"/>
      <c r="J53" s="13"/>
      <c r="K53" s="13"/>
      <c r="L53" s="2"/>
      <c r="M53" s="2"/>
      <c r="N53" s="2"/>
      <c r="O53" s="2"/>
      <c r="P53" s="2"/>
      <c r="Q53" s="2"/>
      <c r="R53" s="18"/>
      <c r="S53" s="18"/>
      <c r="T53" s="18"/>
      <c r="U53" s="18"/>
      <c r="V53" s="18"/>
      <c r="W53" s="18"/>
      <c r="X53" s="104"/>
      <c r="Y53" s="18"/>
      <c r="Z53" s="18"/>
      <c r="AA53" s="19">
        <v>0</v>
      </c>
      <c r="AB53" s="23"/>
      <c r="AC53" s="18"/>
    </row>
    <row r="54" spans="1:29" ht="28.8">
      <c r="A54" s="79"/>
      <c r="B54" s="20" t="s">
        <v>71</v>
      </c>
      <c r="C54" s="20"/>
      <c r="D54" s="20"/>
      <c r="E54" s="20"/>
      <c r="F54" s="2"/>
      <c r="G54" s="2"/>
      <c r="H54" s="2"/>
      <c r="I54" s="2"/>
      <c r="J54" s="2"/>
      <c r="K54" s="13"/>
      <c r="L54" s="13"/>
      <c r="M54" s="13"/>
      <c r="N54" s="2"/>
      <c r="O54" s="2"/>
      <c r="P54" s="2"/>
      <c r="Q54" s="2"/>
      <c r="R54" s="18"/>
      <c r="S54" s="18"/>
      <c r="T54" s="18"/>
      <c r="U54" s="18"/>
      <c r="V54" s="18"/>
      <c r="W54" s="18"/>
      <c r="X54" s="104"/>
      <c r="Y54" s="18"/>
      <c r="Z54" s="18"/>
      <c r="AA54" s="19">
        <v>0</v>
      </c>
      <c r="AB54" s="23"/>
      <c r="AC54" s="18"/>
    </row>
    <row r="55" spans="1:29" ht="28.8">
      <c r="A55" s="79"/>
      <c r="B55" s="20" t="s">
        <v>72</v>
      </c>
      <c r="C55" s="20"/>
      <c r="D55" s="20"/>
      <c r="E55" s="20"/>
      <c r="F55" s="2"/>
      <c r="G55" s="2"/>
      <c r="H55" s="2"/>
      <c r="I55" s="2"/>
      <c r="J55" s="2"/>
      <c r="K55" s="13"/>
      <c r="L55" s="13"/>
      <c r="M55" s="13"/>
      <c r="N55" s="2"/>
      <c r="O55" s="2"/>
      <c r="P55" s="2"/>
      <c r="Q55" s="2"/>
      <c r="R55" s="18"/>
      <c r="S55" s="18"/>
      <c r="T55" s="18"/>
      <c r="U55" s="18"/>
      <c r="V55" s="18"/>
      <c r="W55" s="18"/>
      <c r="X55" s="104"/>
      <c r="Y55" s="18"/>
      <c r="Z55" s="18"/>
      <c r="AA55" s="19">
        <v>0</v>
      </c>
      <c r="AB55" s="23"/>
      <c r="AC55" s="18"/>
    </row>
    <row r="56" spans="1:29" ht="43.2">
      <c r="A56" s="79"/>
      <c r="B56" s="20" t="s">
        <v>73</v>
      </c>
      <c r="C56" s="20"/>
      <c r="D56" s="20"/>
      <c r="E56" s="20"/>
      <c r="F56" s="2"/>
      <c r="G56" s="2"/>
      <c r="H56" s="2"/>
      <c r="I56" s="2"/>
      <c r="J56" s="2"/>
      <c r="K56" s="2"/>
      <c r="L56" s="2"/>
      <c r="M56" s="2"/>
      <c r="N56" s="13"/>
      <c r="O56" s="13"/>
      <c r="P56" s="2"/>
      <c r="Q56" s="2"/>
      <c r="R56" s="18"/>
      <c r="S56" s="18"/>
      <c r="T56" s="18"/>
      <c r="U56" s="18"/>
      <c r="V56" s="18"/>
      <c r="W56" s="18"/>
      <c r="X56" s="104"/>
      <c r="Y56" s="18"/>
      <c r="Z56" s="18"/>
      <c r="AA56" s="19">
        <v>0</v>
      </c>
      <c r="AB56" s="23"/>
      <c r="AC56" s="18"/>
    </row>
    <row r="57" spans="1:29" ht="68.25" customHeight="1">
      <c r="A57" s="79"/>
      <c r="B57" s="20" t="s">
        <v>74</v>
      </c>
      <c r="C57" s="20"/>
      <c r="D57" s="20"/>
      <c r="E57" s="20"/>
      <c r="F57" s="2"/>
      <c r="G57" s="2"/>
      <c r="H57" s="2"/>
      <c r="I57" s="2"/>
      <c r="J57" s="2"/>
      <c r="K57" s="2"/>
      <c r="L57" s="2"/>
      <c r="M57" s="2"/>
      <c r="N57" s="2"/>
      <c r="O57" s="13"/>
      <c r="P57" s="2"/>
      <c r="Q57" s="2"/>
      <c r="R57" s="18"/>
      <c r="S57" s="18"/>
      <c r="T57" s="18"/>
      <c r="U57" s="18"/>
      <c r="V57" s="18"/>
      <c r="W57" s="18"/>
      <c r="X57" s="104"/>
      <c r="Y57" s="18"/>
      <c r="Z57" s="18"/>
      <c r="AA57" s="19">
        <v>0</v>
      </c>
      <c r="AB57" s="23"/>
      <c r="AC57" s="18"/>
    </row>
    <row r="58" spans="1:29" ht="28.8">
      <c r="A58" s="79"/>
      <c r="B58" s="20" t="s">
        <v>75</v>
      </c>
      <c r="C58" s="20"/>
      <c r="D58" s="20"/>
      <c r="E58" s="20"/>
      <c r="F58" s="2"/>
      <c r="G58" s="2"/>
      <c r="H58" s="2"/>
      <c r="I58" s="2"/>
      <c r="J58" s="2"/>
      <c r="K58" s="2"/>
      <c r="L58" s="2"/>
      <c r="M58" s="2"/>
      <c r="N58" s="2"/>
      <c r="O58" s="13"/>
      <c r="P58" s="13"/>
      <c r="Q58" s="2"/>
      <c r="R58" s="18"/>
      <c r="S58" s="18"/>
      <c r="T58" s="18"/>
      <c r="U58" s="18"/>
      <c r="V58" s="18"/>
      <c r="W58" s="18"/>
      <c r="X58" s="104"/>
      <c r="Y58" s="18"/>
      <c r="Z58" s="18"/>
      <c r="AA58" s="19">
        <v>0</v>
      </c>
      <c r="AB58" s="23"/>
      <c r="AC58" s="18"/>
    </row>
    <row r="59" spans="1:29">
      <c r="A59" s="79"/>
      <c r="B59" s="20" t="s">
        <v>76</v>
      </c>
      <c r="C59" s="20"/>
      <c r="D59" s="20"/>
      <c r="E59" s="20"/>
      <c r="F59" s="2"/>
      <c r="G59" s="2"/>
      <c r="H59" s="2"/>
      <c r="I59" s="2"/>
      <c r="J59" s="2"/>
      <c r="K59" s="2"/>
      <c r="L59" s="2"/>
      <c r="M59" s="2"/>
      <c r="N59" s="2"/>
      <c r="O59" s="13"/>
      <c r="P59" s="13"/>
      <c r="Q59" s="13"/>
      <c r="R59" s="18"/>
      <c r="S59" s="18"/>
      <c r="T59" s="18"/>
      <c r="U59" s="18"/>
      <c r="V59" s="18"/>
      <c r="W59" s="18"/>
      <c r="X59" s="104"/>
      <c r="Y59" s="18"/>
      <c r="Z59" s="18"/>
      <c r="AA59" s="19">
        <v>0</v>
      </c>
      <c r="AB59" s="23"/>
      <c r="AC59" s="18"/>
    </row>
    <row r="60" spans="1:29" ht="45" customHeight="1">
      <c r="A60" s="79"/>
      <c r="B60" s="20" t="s">
        <v>77</v>
      </c>
      <c r="C60" s="20"/>
      <c r="D60" s="20"/>
      <c r="E60" s="20"/>
      <c r="F60" s="2"/>
      <c r="G60" s="2"/>
      <c r="H60" s="2"/>
      <c r="I60" s="2"/>
      <c r="J60" s="2"/>
      <c r="K60" s="2"/>
      <c r="L60" s="2"/>
      <c r="M60" s="2"/>
      <c r="N60" s="2"/>
      <c r="O60" s="13"/>
      <c r="P60" s="13"/>
      <c r="Q60" s="13"/>
      <c r="R60" s="18"/>
      <c r="S60" s="18"/>
      <c r="T60" s="18"/>
      <c r="U60" s="18"/>
      <c r="V60" s="18"/>
      <c r="W60" s="18"/>
      <c r="X60" s="104"/>
      <c r="Y60" s="18"/>
      <c r="Z60" s="18"/>
      <c r="AA60" s="19">
        <v>0</v>
      </c>
      <c r="AB60" s="23"/>
      <c r="AC60" s="18"/>
    </row>
    <row r="61" spans="1:29" ht="96.75" customHeight="1">
      <c r="A61" s="79"/>
      <c r="B61" s="20" t="s">
        <v>78</v>
      </c>
      <c r="C61" s="20"/>
      <c r="D61" s="20"/>
      <c r="E61" s="20"/>
      <c r="F61" s="2"/>
      <c r="G61" s="13"/>
      <c r="H61" s="13"/>
      <c r="I61" s="13"/>
      <c r="J61" s="13"/>
      <c r="K61" s="13"/>
      <c r="L61" s="13"/>
      <c r="M61" s="13"/>
      <c r="N61" s="13"/>
      <c r="O61" s="13"/>
      <c r="P61" s="13"/>
      <c r="Q61" s="13"/>
      <c r="R61" s="18"/>
      <c r="S61" s="18"/>
      <c r="T61" s="18"/>
      <c r="U61" s="18"/>
      <c r="V61" s="18"/>
      <c r="W61" s="18"/>
      <c r="X61" s="104"/>
      <c r="Y61" s="18"/>
      <c r="Z61" s="18"/>
      <c r="AA61" s="19">
        <v>0</v>
      </c>
      <c r="AB61" s="23"/>
      <c r="AC61" s="18"/>
    </row>
    <row r="62" spans="1:29" ht="76.5" customHeight="1">
      <c r="A62" s="79"/>
      <c r="B62" s="20" t="s">
        <v>79</v>
      </c>
      <c r="C62" s="20"/>
      <c r="D62" s="20"/>
      <c r="E62" s="20"/>
      <c r="F62" s="2"/>
      <c r="G62" s="2"/>
      <c r="H62" s="2"/>
      <c r="I62" s="2"/>
      <c r="J62" s="13"/>
      <c r="K62" s="13"/>
      <c r="L62" s="2"/>
      <c r="M62" s="2"/>
      <c r="N62" s="2"/>
      <c r="O62" s="2"/>
      <c r="P62" s="2"/>
      <c r="Q62" s="2"/>
      <c r="R62" s="18"/>
      <c r="S62" s="18"/>
      <c r="T62" s="18"/>
      <c r="U62" s="18"/>
      <c r="V62" s="18"/>
      <c r="W62" s="18"/>
      <c r="X62" s="104"/>
      <c r="Y62" s="18"/>
      <c r="Z62" s="18"/>
      <c r="AA62" s="19">
        <v>0</v>
      </c>
      <c r="AB62" s="23"/>
      <c r="AC62" s="18"/>
    </row>
    <row r="63" spans="1:29" ht="80.25" customHeight="1">
      <c r="A63" s="79"/>
      <c r="B63" s="20" t="s">
        <v>80</v>
      </c>
      <c r="C63" s="20"/>
      <c r="D63" s="20"/>
      <c r="E63" s="20"/>
      <c r="F63" s="2"/>
      <c r="G63" s="2"/>
      <c r="H63" s="2"/>
      <c r="I63" s="2"/>
      <c r="J63" s="2"/>
      <c r="K63" s="2"/>
      <c r="L63" s="13"/>
      <c r="M63" s="13"/>
      <c r="N63" s="13"/>
      <c r="O63" s="2"/>
      <c r="P63" s="2"/>
      <c r="Q63" s="2"/>
      <c r="R63" s="18"/>
      <c r="S63" s="18"/>
      <c r="T63" s="18"/>
      <c r="U63" s="18"/>
      <c r="V63" s="18"/>
      <c r="W63" s="18"/>
      <c r="X63" s="104"/>
      <c r="Y63" s="18"/>
      <c r="Z63" s="18"/>
      <c r="AA63" s="19">
        <v>0</v>
      </c>
      <c r="AB63" s="23"/>
      <c r="AC63" s="18"/>
    </row>
    <row r="64" spans="1:29" ht="74.25" customHeight="1">
      <c r="A64" s="79"/>
      <c r="B64" s="20" t="s">
        <v>81</v>
      </c>
      <c r="C64" s="20"/>
      <c r="D64" s="20"/>
      <c r="E64" s="20"/>
      <c r="F64" s="2"/>
      <c r="G64" s="2"/>
      <c r="H64" s="2"/>
      <c r="I64" s="2"/>
      <c r="J64" s="2"/>
      <c r="K64" s="2"/>
      <c r="L64" s="2"/>
      <c r="M64" s="2"/>
      <c r="N64" s="2"/>
      <c r="O64" s="2"/>
      <c r="P64" s="13"/>
      <c r="Q64" s="13"/>
      <c r="R64" s="18"/>
      <c r="S64" s="18"/>
      <c r="T64" s="18"/>
      <c r="U64" s="18"/>
      <c r="V64" s="18"/>
      <c r="W64" s="18"/>
      <c r="X64" s="104"/>
      <c r="Y64" s="18"/>
      <c r="Z64" s="18"/>
      <c r="AA64" s="19">
        <v>40000</v>
      </c>
      <c r="AB64" s="23"/>
      <c r="AC64" s="18"/>
    </row>
    <row r="65" spans="1:29">
      <c r="A65" s="76" t="s">
        <v>117</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22">
        <v>150000</v>
      </c>
      <c r="AB65" s="76"/>
      <c r="AC65" s="76"/>
    </row>
    <row r="66" spans="1:29" ht="111.75" customHeight="1">
      <c r="A66" s="79" t="s">
        <v>82</v>
      </c>
      <c r="B66" s="23" t="s">
        <v>83</v>
      </c>
      <c r="C66" s="23"/>
      <c r="D66" s="23"/>
      <c r="E66" s="23"/>
      <c r="F66" s="1"/>
      <c r="G66" s="1"/>
      <c r="H66" s="1"/>
      <c r="I66" s="14"/>
      <c r="J66" s="1"/>
      <c r="K66" s="1"/>
      <c r="L66" s="1"/>
      <c r="M66" s="1"/>
      <c r="N66" s="1"/>
      <c r="O66" s="1"/>
      <c r="P66" s="1"/>
      <c r="Q66" s="1"/>
      <c r="R66" s="23"/>
      <c r="S66" s="23"/>
      <c r="T66" s="15"/>
      <c r="U66" s="23"/>
      <c r="V66" s="23"/>
      <c r="W66" s="23"/>
      <c r="X66" s="31"/>
      <c r="Y66" s="23"/>
      <c r="Z66" s="23"/>
      <c r="AA66" s="19">
        <v>0</v>
      </c>
      <c r="AB66" s="23"/>
      <c r="AC66" s="23"/>
    </row>
    <row r="67" spans="1:29" ht="68.25" customHeight="1">
      <c r="A67" s="79"/>
      <c r="B67" s="23" t="s">
        <v>84</v>
      </c>
      <c r="C67" s="23"/>
      <c r="D67" s="23"/>
      <c r="E67" s="23"/>
      <c r="F67" s="1"/>
      <c r="G67" s="1"/>
      <c r="H67" s="1"/>
      <c r="I67" s="1"/>
      <c r="J67" s="14"/>
      <c r="K67" s="14"/>
      <c r="L67" s="1"/>
      <c r="M67" s="1"/>
      <c r="N67" s="1"/>
      <c r="O67" s="1"/>
      <c r="P67" s="1"/>
      <c r="Q67" s="1"/>
      <c r="R67" s="23"/>
      <c r="S67" s="23"/>
      <c r="T67" s="15"/>
      <c r="U67" s="23"/>
      <c r="V67" s="23"/>
      <c r="W67" s="23"/>
      <c r="X67" s="31"/>
      <c r="Y67" s="23"/>
      <c r="Z67" s="23"/>
      <c r="AA67" s="19">
        <v>0</v>
      </c>
      <c r="AB67" s="23"/>
      <c r="AC67" s="23"/>
    </row>
    <row r="68" spans="1:29" ht="63.75" customHeight="1">
      <c r="A68" s="79"/>
      <c r="B68" s="23" t="s">
        <v>85</v>
      </c>
      <c r="C68" s="23"/>
      <c r="D68" s="23"/>
      <c r="E68" s="23"/>
      <c r="F68" s="1"/>
      <c r="G68" s="1"/>
      <c r="H68" s="1"/>
      <c r="I68" s="14"/>
      <c r="J68" s="1"/>
      <c r="K68" s="1"/>
      <c r="L68" s="1"/>
      <c r="M68" s="1"/>
      <c r="N68" s="1"/>
      <c r="O68" s="1"/>
      <c r="P68" s="1"/>
      <c r="Q68" s="1"/>
      <c r="R68" s="23"/>
      <c r="S68" s="23"/>
      <c r="T68" s="15"/>
      <c r="U68" s="23"/>
      <c r="V68" s="23"/>
      <c r="W68" s="23"/>
      <c r="X68" s="31"/>
      <c r="Y68" s="23"/>
      <c r="Z68" s="23"/>
      <c r="AA68" s="19">
        <v>0</v>
      </c>
      <c r="AB68" s="23"/>
      <c r="AC68" s="23"/>
    </row>
    <row r="69" spans="1:29" ht="54" customHeight="1">
      <c r="A69" s="79"/>
      <c r="B69" s="23" t="s">
        <v>86</v>
      </c>
      <c r="C69" s="23"/>
      <c r="D69" s="23"/>
      <c r="E69" s="23"/>
      <c r="F69" s="1"/>
      <c r="G69" s="14"/>
      <c r="H69" s="14"/>
      <c r="I69" s="14"/>
      <c r="J69" s="1"/>
      <c r="K69" s="1"/>
      <c r="L69" s="1"/>
      <c r="M69" s="1"/>
      <c r="N69" s="1"/>
      <c r="O69" s="1"/>
      <c r="P69" s="1"/>
      <c r="Q69" s="1"/>
      <c r="R69" s="23"/>
      <c r="S69" s="23"/>
      <c r="T69" s="15"/>
      <c r="U69" s="23"/>
      <c r="V69" s="23"/>
      <c r="W69" s="23"/>
      <c r="X69" s="31"/>
      <c r="Y69" s="23"/>
      <c r="Z69" s="23"/>
      <c r="AA69" s="19">
        <v>60000</v>
      </c>
      <c r="AB69" s="23"/>
      <c r="AC69" s="23"/>
    </row>
    <row r="70" spans="1:29" ht="78" customHeight="1">
      <c r="A70" s="79"/>
      <c r="B70" s="23" t="s">
        <v>87</v>
      </c>
      <c r="C70" s="23"/>
      <c r="D70" s="23"/>
      <c r="E70" s="23"/>
      <c r="F70" s="1"/>
      <c r="G70" s="1"/>
      <c r="H70" s="1"/>
      <c r="I70" s="1"/>
      <c r="J70" s="14"/>
      <c r="K70" s="14"/>
      <c r="L70" s="1"/>
      <c r="M70" s="1"/>
      <c r="N70" s="1"/>
      <c r="O70" s="1"/>
      <c r="P70" s="1"/>
      <c r="Q70" s="1"/>
      <c r="R70" s="23"/>
      <c r="S70" s="23"/>
      <c r="T70" s="15"/>
      <c r="U70" s="23"/>
      <c r="V70" s="23"/>
      <c r="W70" s="23"/>
      <c r="X70" s="31"/>
      <c r="Y70" s="23"/>
      <c r="Z70" s="23"/>
      <c r="AA70" s="19">
        <v>10000</v>
      </c>
      <c r="AB70" s="23"/>
      <c r="AC70" s="23"/>
    </row>
    <row r="71" spans="1:29" ht="125.25" customHeight="1">
      <c r="A71" s="79"/>
      <c r="B71" s="23" t="s">
        <v>88</v>
      </c>
      <c r="C71" s="23"/>
      <c r="D71" s="23"/>
      <c r="E71" s="23"/>
      <c r="F71" s="1"/>
      <c r="G71" s="1"/>
      <c r="H71" s="14"/>
      <c r="I71" s="14"/>
      <c r="J71" s="14"/>
      <c r="K71" s="14"/>
      <c r="L71" s="14"/>
      <c r="M71" s="14"/>
      <c r="N71" s="14"/>
      <c r="O71" s="1"/>
      <c r="P71" s="1"/>
      <c r="Q71" s="14"/>
      <c r="R71" s="23"/>
      <c r="S71" s="23"/>
      <c r="T71" s="15"/>
      <c r="U71" s="23"/>
      <c r="V71" s="23"/>
      <c r="W71" s="23"/>
      <c r="X71" s="31"/>
      <c r="Y71" s="23"/>
      <c r="Z71" s="23"/>
      <c r="AA71" s="19">
        <v>20000</v>
      </c>
      <c r="AB71" s="23"/>
      <c r="AC71" s="23"/>
    </row>
    <row r="72" spans="1:29">
      <c r="A72" s="76" t="s">
        <v>118</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22">
        <v>90000</v>
      </c>
      <c r="AB72" s="76"/>
      <c r="AC72" s="76"/>
    </row>
    <row r="73" spans="1:29" ht="174.75" customHeight="1">
      <c r="A73" s="112" t="s">
        <v>89</v>
      </c>
      <c r="B73" s="79" t="s">
        <v>90</v>
      </c>
      <c r="C73" s="20" t="s">
        <v>91</v>
      </c>
      <c r="D73" s="23"/>
      <c r="E73" s="32"/>
      <c r="F73" s="1"/>
      <c r="G73" s="1"/>
      <c r="H73" s="14"/>
      <c r="I73" s="14"/>
      <c r="J73" s="1"/>
      <c r="K73" s="1"/>
      <c r="L73" s="1"/>
      <c r="M73" s="1"/>
      <c r="N73" s="1"/>
      <c r="O73" s="1"/>
      <c r="P73" s="1"/>
      <c r="Q73" s="1"/>
      <c r="R73" s="2"/>
      <c r="S73" s="18"/>
      <c r="T73" s="18"/>
      <c r="U73" s="18"/>
      <c r="V73" s="18"/>
      <c r="W73" s="18"/>
      <c r="X73" s="30"/>
      <c r="Y73" s="18"/>
      <c r="Z73" s="18"/>
      <c r="AA73" s="113">
        <v>90000</v>
      </c>
      <c r="AB73" s="11"/>
      <c r="AC73" s="18"/>
    </row>
    <row r="74" spans="1:29" ht="67.5" customHeight="1">
      <c r="A74" s="112"/>
      <c r="B74" s="79"/>
      <c r="C74" s="20" t="s">
        <v>92</v>
      </c>
      <c r="D74" s="23"/>
      <c r="E74" s="32"/>
      <c r="F74" s="1"/>
      <c r="G74" s="1"/>
      <c r="H74" s="1"/>
      <c r="I74" s="1"/>
      <c r="J74" s="14"/>
      <c r="K74" s="1"/>
      <c r="L74" s="1"/>
      <c r="M74" s="1"/>
      <c r="N74" s="1"/>
      <c r="O74" s="1"/>
      <c r="P74" s="1"/>
      <c r="Q74" s="1"/>
      <c r="R74" s="2"/>
      <c r="S74" s="18"/>
      <c r="T74" s="18"/>
      <c r="U74" s="18"/>
      <c r="V74" s="18"/>
      <c r="W74" s="18"/>
      <c r="X74" s="30"/>
      <c r="Y74" s="18"/>
      <c r="Z74" s="18"/>
      <c r="AA74" s="113"/>
      <c r="AB74" s="11"/>
      <c r="AC74" s="18"/>
    </row>
    <row r="75" spans="1:29" ht="84.75" customHeight="1">
      <c r="A75" s="112"/>
      <c r="B75" s="79"/>
      <c r="C75" s="20" t="s">
        <v>93</v>
      </c>
      <c r="D75" s="23"/>
      <c r="E75" s="32"/>
      <c r="F75" s="1"/>
      <c r="G75" s="1"/>
      <c r="H75" s="1"/>
      <c r="I75" s="1"/>
      <c r="J75" s="1"/>
      <c r="K75" s="14"/>
      <c r="L75" s="14"/>
      <c r="M75" s="14"/>
      <c r="N75" s="14"/>
      <c r="O75" s="1"/>
      <c r="P75" s="1"/>
      <c r="Q75" s="1"/>
      <c r="R75" s="2"/>
      <c r="S75" s="18"/>
      <c r="T75" s="18"/>
      <c r="U75" s="18"/>
      <c r="V75" s="18"/>
      <c r="W75" s="18"/>
      <c r="X75" s="30"/>
      <c r="Y75" s="18"/>
      <c r="Z75" s="18"/>
      <c r="AA75" s="113"/>
      <c r="AB75" s="11"/>
      <c r="AC75" s="18"/>
    </row>
    <row r="76" spans="1:29" ht="66.75" customHeight="1">
      <c r="A76" s="112"/>
      <c r="B76" s="79"/>
      <c r="C76" s="20" t="s">
        <v>94</v>
      </c>
      <c r="D76" s="23"/>
      <c r="E76" s="32"/>
      <c r="F76" s="1"/>
      <c r="G76" s="1"/>
      <c r="H76" s="1"/>
      <c r="I76" s="1"/>
      <c r="J76" s="1"/>
      <c r="K76" s="1"/>
      <c r="L76" s="1"/>
      <c r="M76" s="1"/>
      <c r="N76" s="1"/>
      <c r="O76" s="14"/>
      <c r="P76" s="14"/>
      <c r="Q76" s="1"/>
      <c r="R76" s="2"/>
      <c r="S76" s="18"/>
      <c r="T76" s="18"/>
      <c r="U76" s="18"/>
      <c r="V76" s="18"/>
      <c r="W76" s="18"/>
      <c r="X76" s="30"/>
      <c r="Y76" s="18"/>
      <c r="Z76" s="18"/>
      <c r="AA76" s="113"/>
      <c r="AB76" s="11"/>
      <c r="AC76" s="18"/>
    </row>
    <row r="77" spans="1:29" ht="52.5" customHeight="1">
      <c r="A77" s="112"/>
      <c r="B77" s="79"/>
      <c r="C77" s="20" t="s">
        <v>95</v>
      </c>
      <c r="D77" s="23"/>
      <c r="E77" s="32"/>
      <c r="F77" s="1"/>
      <c r="G77" s="1"/>
      <c r="H77" s="1"/>
      <c r="I77" s="1"/>
      <c r="J77" s="1"/>
      <c r="K77" s="1"/>
      <c r="L77" s="1"/>
      <c r="M77" s="1"/>
      <c r="N77" s="1"/>
      <c r="O77" s="1"/>
      <c r="P77" s="1"/>
      <c r="Q77" s="14"/>
      <c r="R77" s="2"/>
      <c r="S77" s="18"/>
      <c r="T77" s="18"/>
      <c r="U77" s="18"/>
      <c r="V77" s="18"/>
      <c r="W77" s="18"/>
      <c r="X77" s="30"/>
      <c r="Y77" s="18"/>
      <c r="Z77" s="18"/>
      <c r="AA77" s="113"/>
      <c r="AB77" s="11"/>
      <c r="AC77" s="18"/>
    </row>
    <row r="78" spans="1:29" ht="78.75" customHeight="1">
      <c r="A78" s="112"/>
      <c r="B78" s="29" t="s">
        <v>96</v>
      </c>
      <c r="C78" s="20"/>
      <c r="D78" s="23"/>
      <c r="E78" s="32"/>
      <c r="F78" s="1"/>
      <c r="G78" s="1"/>
      <c r="H78" s="1"/>
      <c r="I78" s="1"/>
      <c r="J78" s="1"/>
      <c r="K78" s="1"/>
      <c r="L78" s="1"/>
      <c r="M78" s="1"/>
      <c r="N78" s="1"/>
      <c r="O78" s="1"/>
      <c r="P78" s="14"/>
      <c r="Q78" s="14"/>
      <c r="R78" s="2"/>
      <c r="S78" s="18"/>
      <c r="T78" s="18"/>
      <c r="U78" s="18"/>
      <c r="V78" s="18"/>
      <c r="W78" s="18"/>
      <c r="X78" s="30"/>
      <c r="Y78" s="18"/>
      <c r="Z78" s="18"/>
      <c r="AA78" s="113"/>
      <c r="AB78" s="11"/>
      <c r="AC78" s="18"/>
    </row>
    <row r="79" spans="1:29" ht="325.5" customHeight="1">
      <c r="A79" s="112"/>
      <c r="B79" s="33" t="s">
        <v>97</v>
      </c>
      <c r="C79" s="20"/>
      <c r="D79" s="23"/>
      <c r="E79" s="32"/>
      <c r="F79" s="1"/>
      <c r="G79" s="1"/>
      <c r="H79" s="1"/>
      <c r="I79" s="1"/>
      <c r="J79" s="1"/>
      <c r="K79" s="1"/>
      <c r="L79" s="1"/>
      <c r="M79" s="1"/>
      <c r="N79" s="1"/>
      <c r="O79" s="14"/>
      <c r="P79" s="14"/>
      <c r="Q79" s="14"/>
      <c r="R79" s="2"/>
      <c r="S79" s="18"/>
      <c r="T79" s="18"/>
      <c r="U79" s="18"/>
      <c r="V79" s="18"/>
      <c r="W79" s="18"/>
      <c r="X79" s="30"/>
      <c r="Y79" s="18"/>
      <c r="Z79" s="18"/>
      <c r="AA79" s="113"/>
      <c r="AB79" s="11"/>
      <c r="AC79" s="18"/>
    </row>
    <row r="80" spans="1:29" ht="22.5" customHeight="1">
      <c r="A80" s="76" t="s">
        <v>119</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22">
        <v>90000</v>
      </c>
      <c r="AB80" s="109"/>
      <c r="AC80" s="76"/>
    </row>
    <row r="81" spans="1:35" ht="22.5" customHeight="1">
      <c r="A81" s="81" t="s">
        <v>130</v>
      </c>
      <c r="B81" s="81"/>
      <c r="C81" s="81"/>
      <c r="D81" s="81"/>
      <c r="E81" s="81"/>
      <c r="F81" s="81"/>
      <c r="G81" s="81"/>
      <c r="H81" s="81"/>
      <c r="I81" s="81"/>
      <c r="J81" s="81"/>
      <c r="K81" s="81"/>
      <c r="L81" s="81"/>
      <c r="M81" s="81"/>
      <c r="N81" s="81"/>
      <c r="O81" s="81"/>
      <c r="P81" s="81"/>
      <c r="Q81" s="81"/>
      <c r="R81" s="49"/>
      <c r="S81" s="49"/>
      <c r="T81" s="49"/>
      <c r="U81" s="49"/>
      <c r="V81" s="49"/>
      <c r="W81" s="49"/>
      <c r="X81" s="49"/>
      <c r="Y81" s="49"/>
      <c r="Z81" s="49"/>
      <c r="AA81" s="50">
        <f>AA80+AA72+AA65</f>
        <v>330000</v>
      </c>
      <c r="AB81" s="55"/>
      <c r="AC81" s="41"/>
    </row>
    <row r="82" spans="1:35" ht="22.5" customHeight="1">
      <c r="A82" s="81" t="s">
        <v>133</v>
      </c>
      <c r="B82" s="81"/>
      <c r="C82" s="81"/>
      <c r="D82" s="81"/>
      <c r="E82" s="81"/>
      <c r="F82" s="81"/>
      <c r="G82" s="81"/>
      <c r="H82" s="81"/>
      <c r="I82" s="81"/>
      <c r="J82" s="81"/>
      <c r="K82" s="81"/>
      <c r="L82" s="81"/>
      <c r="M82" s="81"/>
      <c r="N82" s="81"/>
      <c r="O82" s="81"/>
      <c r="P82" s="81"/>
      <c r="Q82" s="81"/>
      <c r="R82" s="49"/>
      <c r="S82" s="49"/>
      <c r="T82" s="49"/>
      <c r="U82" s="49"/>
      <c r="V82" s="49"/>
      <c r="W82" s="49"/>
      <c r="X82" s="49"/>
      <c r="Y82" s="49"/>
      <c r="Z82" s="49"/>
      <c r="AA82" s="50">
        <f>AA81+AA8</f>
        <v>540000</v>
      </c>
      <c r="AB82" s="55"/>
      <c r="AC82" s="41"/>
    </row>
    <row r="83" spans="1:35" ht="22.5" customHeight="1">
      <c r="A83" s="81" t="s">
        <v>131</v>
      </c>
      <c r="B83" s="81"/>
      <c r="C83" s="81"/>
      <c r="D83" s="81"/>
      <c r="E83" s="81"/>
      <c r="F83" s="81"/>
      <c r="G83" s="81"/>
      <c r="H83" s="81"/>
      <c r="I83" s="81"/>
      <c r="J83" s="81"/>
      <c r="K83" s="81"/>
      <c r="L83" s="81"/>
      <c r="M83" s="81"/>
      <c r="N83" s="81"/>
      <c r="O83" s="81"/>
      <c r="P83" s="81"/>
      <c r="Q83" s="81"/>
      <c r="R83" s="49"/>
      <c r="S83" s="49"/>
      <c r="T83" s="49"/>
      <c r="U83" s="49"/>
      <c r="V83" s="49"/>
      <c r="W83" s="49"/>
      <c r="X83" s="49"/>
      <c r="Y83" s="49"/>
      <c r="Z83" s="49"/>
      <c r="AA83" s="50">
        <f>AA82*7/100</f>
        <v>37800</v>
      </c>
      <c r="AB83" s="55"/>
      <c r="AC83" s="41"/>
      <c r="AG83" s="53"/>
      <c r="AI83" s="54"/>
    </row>
    <row r="84" spans="1:35" ht="22.5" customHeight="1">
      <c r="A84" s="69" t="s">
        <v>132</v>
      </c>
      <c r="B84" s="69"/>
      <c r="C84" s="69"/>
      <c r="D84" s="69"/>
      <c r="E84" s="69"/>
      <c r="F84" s="69"/>
      <c r="G84" s="69"/>
      <c r="H84" s="69"/>
      <c r="I84" s="69"/>
      <c r="J84" s="69"/>
      <c r="K84" s="69"/>
      <c r="L84" s="69"/>
      <c r="M84" s="69"/>
      <c r="N84" s="69"/>
      <c r="O84" s="69"/>
      <c r="P84" s="69"/>
      <c r="Q84" s="69"/>
      <c r="R84" s="51"/>
      <c r="S84" s="51"/>
      <c r="T84" s="51"/>
      <c r="U84" s="51"/>
      <c r="V84" s="51"/>
      <c r="W84" s="51"/>
      <c r="X84" s="51"/>
      <c r="Y84" s="51"/>
      <c r="Z84" s="51"/>
      <c r="AA84" s="52">
        <f>AA82+AA83</f>
        <v>577800</v>
      </c>
      <c r="AB84" s="55"/>
      <c r="AC84" s="41"/>
      <c r="AG84" s="53"/>
      <c r="AI84" s="54"/>
    </row>
    <row r="85" spans="1:35">
      <c r="A85" s="70" t="s">
        <v>149</v>
      </c>
      <c r="B85" s="70"/>
      <c r="C85" s="70"/>
      <c r="D85" s="70"/>
      <c r="E85" s="70"/>
      <c r="F85" s="70"/>
      <c r="G85" s="70"/>
      <c r="H85" s="70"/>
      <c r="I85" s="70"/>
      <c r="J85" s="70"/>
      <c r="K85" s="70"/>
      <c r="L85" s="70"/>
      <c r="M85" s="70"/>
      <c r="N85" s="70"/>
      <c r="O85" s="70"/>
      <c r="P85" s="70"/>
      <c r="Q85" s="70"/>
      <c r="R85" s="56"/>
      <c r="S85" s="56"/>
      <c r="T85" s="56"/>
      <c r="U85" s="56"/>
      <c r="V85" s="56"/>
      <c r="W85" s="56"/>
      <c r="X85" s="56"/>
      <c r="Y85" s="57"/>
      <c r="Z85" s="56"/>
      <c r="AA85" s="52">
        <f>AA44</f>
        <v>816827</v>
      </c>
    </row>
    <row r="86" spans="1:35">
      <c r="A86" s="74" t="s">
        <v>134</v>
      </c>
      <c r="B86" s="74"/>
      <c r="C86" s="74"/>
      <c r="D86" s="74"/>
      <c r="E86" s="74"/>
      <c r="F86" s="74"/>
      <c r="G86" s="74"/>
      <c r="H86" s="74"/>
      <c r="I86" s="74"/>
      <c r="J86" s="74"/>
      <c r="K86" s="74"/>
      <c r="L86" s="74"/>
      <c r="M86" s="74"/>
      <c r="N86" s="74"/>
      <c r="O86" s="74"/>
      <c r="P86" s="74"/>
      <c r="Q86" s="74"/>
      <c r="R86" s="41"/>
      <c r="S86" s="41"/>
      <c r="T86" s="41"/>
      <c r="U86" s="41"/>
      <c r="V86" s="41"/>
      <c r="W86" s="41"/>
      <c r="X86" s="41"/>
      <c r="Y86" s="60"/>
      <c r="Z86" s="41"/>
      <c r="AA86" s="50">
        <f>AA23</f>
        <v>523000</v>
      </c>
    </row>
    <row r="87" spans="1:35">
      <c r="A87" s="74" t="s">
        <v>135</v>
      </c>
      <c r="B87" s="74"/>
      <c r="C87" s="74"/>
      <c r="D87" s="74"/>
      <c r="E87" s="74"/>
      <c r="F87" s="74"/>
      <c r="G87" s="74"/>
      <c r="H87" s="74"/>
      <c r="I87" s="74"/>
      <c r="J87" s="74"/>
      <c r="K87" s="74"/>
      <c r="L87" s="74"/>
      <c r="M87" s="74"/>
      <c r="N87" s="74"/>
      <c r="O87" s="74"/>
      <c r="P87" s="74"/>
      <c r="Q87" s="74"/>
      <c r="R87" s="41"/>
      <c r="S87" s="41"/>
      <c r="T87" s="41"/>
      <c r="U87" s="41"/>
      <c r="V87" s="41"/>
      <c r="W87" s="41"/>
      <c r="X87" s="41"/>
      <c r="Y87" s="60"/>
      <c r="Z87" s="41"/>
      <c r="AA87" s="50">
        <f>AA86*7/100</f>
        <v>36610</v>
      </c>
    </row>
    <row r="88" spans="1:35">
      <c r="A88" s="70" t="s">
        <v>136</v>
      </c>
      <c r="B88" s="70"/>
      <c r="C88" s="70"/>
      <c r="D88" s="70"/>
      <c r="E88" s="70"/>
      <c r="F88" s="70"/>
      <c r="G88" s="70"/>
      <c r="H88" s="70"/>
      <c r="I88" s="70"/>
      <c r="J88" s="70"/>
      <c r="K88" s="70"/>
      <c r="L88" s="70"/>
      <c r="M88" s="70"/>
      <c r="N88" s="70"/>
      <c r="O88" s="70"/>
      <c r="P88" s="70"/>
      <c r="Q88" s="70"/>
      <c r="R88" s="58"/>
      <c r="S88" s="58"/>
      <c r="T88" s="58"/>
      <c r="U88" s="58"/>
      <c r="V88" s="58"/>
      <c r="W88" s="58"/>
      <c r="X88" s="58"/>
      <c r="Y88" s="59"/>
      <c r="Z88" s="58"/>
      <c r="AA88" s="52">
        <f>AA86+AA87</f>
        <v>559610</v>
      </c>
    </row>
    <row r="89" spans="1:35">
      <c r="A89" s="75" t="s">
        <v>137</v>
      </c>
      <c r="B89" s="75"/>
      <c r="C89" s="75"/>
      <c r="D89" s="75"/>
      <c r="E89" s="75"/>
      <c r="F89" s="75"/>
      <c r="G89" s="75"/>
      <c r="H89" s="75"/>
      <c r="I89" s="75"/>
      <c r="J89" s="75"/>
      <c r="K89" s="75"/>
      <c r="L89" s="75"/>
      <c r="M89" s="75"/>
      <c r="N89" s="75"/>
      <c r="O89" s="75"/>
      <c r="P89" s="75"/>
      <c r="Q89" s="75"/>
      <c r="R89" s="61"/>
      <c r="S89" s="61"/>
      <c r="T89" s="61"/>
      <c r="U89" s="61"/>
      <c r="V89" s="61"/>
      <c r="W89" s="61"/>
      <c r="X89" s="61"/>
      <c r="Y89" s="62"/>
      <c r="Z89" s="61"/>
      <c r="AA89" s="63">
        <f>AA84+AA85+AA88</f>
        <v>1954237</v>
      </c>
    </row>
  </sheetData>
  <mergeCells count="177">
    <mergeCell ref="AB80:AC80"/>
    <mergeCell ref="A9:AA9"/>
    <mergeCell ref="A10:AC10"/>
    <mergeCell ref="A45:AA45"/>
    <mergeCell ref="A46:AC46"/>
    <mergeCell ref="A66:A71"/>
    <mergeCell ref="AB72:AC72"/>
    <mergeCell ref="A73:A79"/>
    <mergeCell ref="B73:B77"/>
    <mergeCell ref="AA73:AA79"/>
    <mergeCell ref="Y47:AA47"/>
    <mergeCell ref="AB47:AB48"/>
    <mergeCell ref="AC47:AC48"/>
    <mergeCell ref="X49:X64"/>
    <mergeCell ref="AB65:AC65"/>
    <mergeCell ref="A47:A64"/>
    <mergeCell ref="B47:B48"/>
    <mergeCell ref="C47:C48"/>
    <mergeCell ref="A44:Q44"/>
    <mergeCell ref="R44:Z44"/>
    <mergeCell ref="AB44:AC44"/>
    <mergeCell ref="A33:Z33"/>
    <mergeCell ref="AA33:AC33"/>
    <mergeCell ref="A43:Z43"/>
    <mergeCell ref="V47:W47"/>
    <mergeCell ref="X47:X48"/>
    <mergeCell ref="AB43:AC43"/>
    <mergeCell ref="D47:D48"/>
    <mergeCell ref="E47:E48"/>
    <mergeCell ref="F47:H47"/>
    <mergeCell ref="I47:K47"/>
    <mergeCell ref="L47:N47"/>
    <mergeCell ref="O47:Q47"/>
    <mergeCell ref="R47:R48"/>
    <mergeCell ref="S47:S48"/>
    <mergeCell ref="T47:U47"/>
    <mergeCell ref="X26:X27"/>
    <mergeCell ref="Y26:AA26"/>
    <mergeCell ref="AB26:AB27"/>
    <mergeCell ref="AC26:AC27"/>
    <mergeCell ref="H29:H30"/>
    <mergeCell ref="I29:I30"/>
    <mergeCell ref="J29:J30"/>
    <mergeCell ref="K29:K30"/>
    <mergeCell ref="L29:L30"/>
    <mergeCell ref="M29:M30"/>
    <mergeCell ref="N29:N30"/>
    <mergeCell ref="Y29:Y30"/>
    <mergeCell ref="Z29:Z30"/>
    <mergeCell ref="AA29:AA30"/>
    <mergeCell ref="AB29:AB30"/>
    <mergeCell ref="AC29:AC30"/>
    <mergeCell ref="T29:T30"/>
    <mergeCell ref="U29:U30"/>
    <mergeCell ref="V29:V30"/>
    <mergeCell ref="W29:W30"/>
    <mergeCell ref="X29:X30"/>
    <mergeCell ref="AA20:AA21"/>
    <mergeCell ref="U20:U21"/>
    <mergeCell ref="V20:V21"/>
    <mergeCell ref="W20:W21"/>
    <mergeCell ref="N20:N21"/>
    <mergeCell ref="X20:X21"/>
    <mergeCell ref="Y20:Y21"/>
    <mergeCell ref="Z20:Z21"/>
    <mergeCell ref="A25:AC25"/>
    <mergeCell ref="R1:V1"/>
    <mergeCell ref="W1:Y1"/>
    <mergeCell ref="O11:Q11"/>
    <mergeCell ref="A11:A17"/>
    <mergeCell ref="AB18:AC18"/>
    <mergeCell ref="N2:Q2"/>
    <mergeCell ref="B1:I1"/>
    <mergeCell ref="B2:I2"/>
    <mergeCell ref="J1:M1"/>
    <mergeCell ref="J2:M2"/>
    <mergeCell ref="N1:Q1"/>
    <mergeCell ref="R2:S2"/>
    <mergeCell ref="T2:V2"/>
    <mergeCell ref="W2:X2"/>
    <mergeCell ref="AA1:AC1"/>
    <mergeCell ref="AA2:AC2"/>
    <mergeCell ref="A8:Q8"/>
    <mergeCell ref="B11:B12"/>
    <mergeCell ref="C11:C12"/>
    <mergeCell ref="D11:D12"/>
    <mergeCell ref="E11:E12"/>
    <mergeCell ref="X13:X17"/>
    <mergeCell ref="V11:W11"/>
    <mergeCell ref="T11:U11"/>
    <mergeCell ref="AB23:AC23"/>
    <mergeCell ref="S11:S12"/>
    <mergeCell ref="Y11:AA11"/>
    <mergeCell ref="AB11:AB12"/>
    <mergeCell ref="AC11:AC12"/>
    <mergeCell ref="X11:X12"/>
    <mergeCell ref="A19:A21"/>
    <mergeCell ref="B20:B21"/>
    <mergeCell ref="C20:C21"/>
    <mergeCell ref="D20:D21"/>
    <mergeCell ref="E20:E21"/>
    <mergeCell ref="F20:F21"/>
    <mergeCell ref="G20:G21"/>
    <mergeCell ref="H20:H21"/>
    <mergeCell ref="I20:I21"/>
    <mergeCell ref="J20:J21"/>
    <mergeCell ref="K20:K21"/>
    <mergeCell ref="L20:L21"/>
    <mergeCell ref="M20:M21"/>
    <mergeCell ref="AB22:AC22"/>
    <mergeCell ref="R11:R12"/>
    <mergeCell ref="F11:H11"/>
    <mergeCell ref="I11:K11"/>
    <mergeCell ref="L11:N11"/>
    <mergeCell ref="A22:Z22"/>
    <mergeCell ref="A18:Z18"/>
    <mergeCell ref="T20:T21"/>
    <mergeCell ref="Q20:Q21"/>
    <mergeCell ref="R20:R21"/>
    <mergeCell ref="A23:Q23"/>
    <mergeCell ref="R23:Z23"/>
    <mergeCell ref="S20:S21"/>
    <mergeCell ref="A82:Q82"/>
    <mergeCell ref="A81:Q81"/>
    <mergeCell ref="O20:O21"/>
    <mergeCell ref="P20:P21"/>
    <mergeCell ref="A26:A28"/>
    <mergeCell ref="B26:B27"/>
    <mergeCell ref="C26:C27"/>
    <mergeCell ref="D26:D27"/>
    <mergeCell ref="E26:E27"/>
    <mergeCell ref="F26:H26"/>
    <mergeCell ref="I26:K26"/>
    <mergeCell ref="L26:N26"/>
    <mergeCell ref="O26:Q26"/>
    <mergeCell ref="R26:R27"/>
    <mergeCell ref="S26:S27"/>
    <mergeCell ref="T26:U26"/>
    <mergeCell ref="A4:AA4"/>
    <mergeCell ref="A3:AA3"/>
    <mergeCell ref="F5:H5"/>
    <mergeCell ref="I5:K5"/>
    <mergeCell ref="L5:N5"/>
    <mergeCell ref="O5:Q5"/>
    <mergeCell ref="R5:R6"/>
    <mergeCell ref="S5:S6"/>
    <mergeCell ref="T5:U5"/>
    <mergeCell ref="V5:W5"/>
    <mergeCell ref="X5:X6"/>
    <mergeCell ref="Y5:AA5"/>
    <mergeCell ref="C5:C6"/>
    <mergeCell ref="B5:B6"/>
    <mergeCell ref="A5:A7"/>
    <mergeCell ref="A84:Q84"/>
    <mergeCell ref="A85:Q85"/>
    <mergeCell ref="A24:AA24"/>
    <mergeCell ref="A86:Q86"/>
    <mergeCell ref="A87:Q87"/>
    <mergeCell ref="A88:Q88"/>
    <mergeCell ref="A89:Q89"/>
    <mergeCell ref="A65:Z65"/>
    <mergeCell ref="A72:Z72"/>
    <mergeCell ref="A80:Z80"/>
    <mergeCell ref="O29:O30"/>
    <mergeCell ref="P29:P30"/>
    <mergeCell ref="Q29:Q30"/>
    <mergeCell ref="R29:R30"/>
    <mergeCell ref="S29:S30"/>
    <mergeCell ref="A29:A30"/>
    <mergeCell ref="B29:B30"/>
    <mergeCell ref="C29:C30"/>
    <mergeCell ref="D29:D30"/>
    <mergeCell ref="E29:E30"/>
    <mergeCell ref="F29:F30"/>
    <mergeCell ref="G29:G30"/>
    <mergeCell ref="A83:Q83"/>
    <mergeCell ref="V26:W26"/>
  </mergeCells>
  <pageMargins left="0.25" right="0.25" top="0.75" bottom="0.75" header="0.3" footer="0.3"/>
  <pageSetup paperSize="9" scale="67" fitToHeight="21" orientation="landscape" r:id="rId1"/>
  <rowBreaks count="1" manualBreakCount="1">
    <brk id="18"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10" sqref="E10"/>
    </sheetView>
  </sheetViews>
  <sheetFormatPr defaultRowHeight="14.4"/>
  <cols>
    <col min="1" max="1" width="24.33203125" customWidth="1"/>
    <col min="2" max="2" width="21.44140625" customWidth="1"/>
    <col min="3" max="5" width="14.44140625" customWidth="1"/>
    <col min="6" max="6" width="15.6640625" customWidth="1"/>
  </cols>
  <sheetData>
    <row r="2" spans="1:6" ht="54" customHeight="1">
      <c r="A2" s="64"/>
      <c r="B2" s="65" t="s">
        <v>142</v>
      </c>
      <c r="C2" s="65" t="s">
        <v>143</v>
      </c>
      <c r="D2" s="65" t="s">
        <v>146</v>
      </c>
      <c r="E2" s="65" t="s">
        <v>145</v>
      </c>
      <c r="F2" s="65" t="s">
        <v>144</v>
      </c>
    </row>
    <row r="3" spans="1:6" ht="21">
      <c r="A3" s="65" t="s">
        <v>114</v>
      </c>
      <c r="B3" s="66">
        <v>866700</v>
      </c>
      <c r="C3" s="66">
        <v>108000</v>
      </c>
      <c r="D3" s="66">
        <f>C3/B3*100</f>
        <v>12.461059190031152</v>
      </c>
      <c r="E3" s="66">
        <f>B3-C3</f>
        <v>758700</v>
      </c>
      <c r="F3" s="66">
        <v>523000</v>
      </c>
    </row>
    <row r="4" spans="1:6" ht="21">
      <c r="A4" s="65" t="s">
        <v>139</v>
      </c>
      <c r="B4" s="66">
        <v>870040</v>
      </c>
      <c r="C4" s="66">
        <v>53213</v>
      </c>
      <c r="D4" s="66">
        <f t="shared" ref="D4:D8" si="0">C4/B4*100</f>
        <v>6.116155579053836</v>
      </c>
      <c r="E4" s="66">
        <f t="shared" ref="E4:E5" si="1">B4-C4</f>
        <v>816827</v>
      </c>
      <c r="F4" s="66">
        <v>816827</v>
      </c>
    </row>
    <row r="5" spans="1:6" ht="21">
      <c r="A5" s="65" t="s">
        <v>120</v>
      </c>
      <c r="B5" s="67">
        <v>642000</v>
      </c>
      <c r="C5" s="66">
        <v>20312</v>
      </c>
      <c r="D5" s="66">
        <f t="shared" si="0"/>
        <v>3.1638629283489097</v>
      </c>
      <c r="E5" s="66">
        <f t="shared" si="1"/>
        <v>621688</v>
      </c>
      <c r="F5" s="66">
        <v>540000</v>
      </c>
    </row>
    <row r="6" spans="1:6" ht="21">
      <c r="A6" s="65" t="s">
        <v>140</v>
      </c>
      <c r="B6" s="66">
        <v>10000</v>
      </c>
      <c r="C6" s="66">
        <v>0</v>
      </c>
      <c r="D6" s="66">
        <f t="shared" si="0"/>
        <v>0</v>
      </c>
      <c r="E6" s="66">
        <v>0</v>
      </c>
      <c r="F6" s="66">
        <v>0</v>
      </c>
    </row>
    <row r="7" spans="1:6" ht="21">
      <c r="A7" s="65" t="s">
        <v>141</v>
      </c>
      <c r="B7" s="67">
        <v>23887</v>
      </c>
      <c r="C7" s="66">
        <v>0</v>
      </c>
      <c r="D7" s="66">
        <f t="shared" si="0"/>
        <v>0</v>
      </c>
      <c r="E7" s="66">
        <v>0</v>
      </c>
      <c r="F7" s="66">
        <v>0</v>
      </c>
    </row>
    <row r="8" spans="1:6" ht="21">
      <c r="A8" s="65" t="s">
        <v>138</v>
      </c>
      <c r="B8" s="66">
        <f>SUM(B3:B7)</f>
        <v>2412627</v>
      </c>
      <c r="C8" s="66">
        <f>SUM(C3:C7)</f>
        <v>181525</v>
      </c>
      <c r="D8" s="66">
        <f t="shared" si="0"/>
        <v>7.5239562518366911</v>
      </c>
      <c r="E8" s="66"/>
      <c r="F8" s="66">
        <f>SUM(F3:F7)</f>
        <v>1879827</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4.4"/>
  <cols>
    <col min="1" max="1" width="110.33203125" customWidth="1"/>
  </cols>
  <sheetData>
    <row r="1" spans="1:1">
      <c r="A1" t="s">
        <v>147</v>
      </c>
    </row>
    <row r="2" spans="1:1" ht="230.4">
      <c r="A2" s="68" t="s">
        <v>148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28e6c43a-9e99-4bdd-9574-a0fa4ea3b61e" ContentTypeId="0x010100F075C04BA242A84ABD3293E3AD35CDA4" PreviousValue="false"/>
</file>

<file path=customXml/item5.xml><?xml version="1.0" encoding="utf-8"?>
<p:properties xmlns:p="http://schemas.microsoft.com/office/2006/metadata/properties" xmlns:xsi="http://www.w3.org/2001/XMLSchema-instance" xmlns:pc="http://schemas.microsoft.com/office/infopath/2007/PartnerControls">
  <documentManagement>
    <UNDPPOPPFunctionalArea xmlns="f1161f5b-24a3-4c2d-bc81-44cb9325e8ee">Programme and Project</UNDPPOPPFunctionalArea>
    <UndpOUCode xmlns="1ed4137b-41b2-488b-8250-6d369ec27664" xsi:nil="true"/>
    <UNDPFocusAreasTaxHTField0 xmlns="1ed4137b-41b2-488b-8250-6d369ec27664">
      <Terms xmlns="http://schemas.microsoft.com/office/infopath/2007/PartnerControls"/>
    </UNDPFocusArea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KWT</TermName>
          <TermId xmlns="http://schemas.microsoft.com/office/infopath/2007/PartnerControls">f09bdda9-6747-4117-880b-9db45632a044</TermId>
        </TermInfo>
      </Terms>
    </gc6531b704974d528487414686b72f6f>
    <UndpDocID xmlns="1ed4137b-41b2-488b-8250-6d369ec27664" xsi:nil="true"/>
    <b6db62fdefd74bd188b0c1cc54de5bcf xmlns="1ed4137b-41b2-488b-8250-6d369ec27664">
      <Terms xmlns="http://schemas.microsoft.com/office/infopath/2007/PartnerControls"/>
    </b6db62fdefd74bd188b0c1cc54de5bcf>
    <UNDPSummary xmlns="f1161f5b-24a3-4c2d-bc81-44cb9325e8ee" xsi:nil="true"/>
    <Outcome1 xmlns="f1161f5b-24a3-4c2d-bc81-44cb9325e8ee" xsi:nil="true"/>
    <UNDPCountryTaxHTField0 xmlns="1ed4137b-41b2-488b-8250-6d369ec27664">
      <Terms xmlns="http://schemas.microsoft.com/office/infopath/2007/PartnerControls"/>
    </UNDPCountryTaxHTField0>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c4e2ab2cc9354bbf9064eeb465a566ea xmlns="1ed4137b-41b2-488b-8250-6d369ec27664">
      <Terms xmlns="http://schemas.microsoft.com/office/infopath/2007/PartnerControls"/>
    </c4e2ab2cc9354bbf9064eeb465a566ea>
    <Project_x0020_Manager xmlns="f1161f5b-24a3-4c2d-bc81-44cb9325e8ee" xsi:nil="true"/>
    <_dlc_DocId xmlns="f1161f5b-24a3-4c2d-bc81-44cb9325e8ee">ATLASPDC-4-52239</_dlc_DocId>
    <TaxCatchAll xmlns="1ed4137b-41b2-488b-8250-6d369ec27664">
      <Value>1482</Value>
      <Value>1110</Value>
      <Value>1</Value>
      <Value>763</Value>
    </TaxCatchAll>
    <_Publisher xmlns="http://schemas.microsoft.com/sharepoint/v3/fields" xsi:nil="true"/>
    <UndpDocStatus xmlns="1ed4137b-41b2-488b-8250-6d369ec27664">Approved</UndpDocStatus>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Project_x0020_Number xmlns="f1161f5b-24a3-4c2d-bc81-44cb9325e8ee" xsi:nil="true"/>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Prodoc</TermName>
          <TermId xmlns="http://schemas.microsoft.com/office/infopath/2007/PartnerControls">099f975e-b4d9-4bba-a499-dbcc387c61ad</TermId>
        </TermInfo>
      </Terms>
    </idff2b682fce4d0680503cd9036a3260>
    <UNDPDocumentCategoryTaxHTField0 xmlns="1ed4137b-41b2-488b-8250-6d369ec27664">
      <Terms xmlns="http://schemas.microsoft.com/office/infopath/2007/PartnerControls"/>
    </UNDPDocumentCategoryTaxHTField0>
    <UndpDocFormat xmlns="1ed4137b-41b2-488b-8250-6d369ec27664" xsi:nil="true"/>
    <UNDPPublishedDate xmlns="f1161f5b-24a3-4c2d-bc81-44cb9325e8ee">2016-09-01T08:00:00+00:00</UNDPPublishedDate>
    <UndpClassificationLevel xmlns="1ed4137b-41b2-488b-8250-6d369ec27664">Public</UndpClassificationLevel>
    <UndpIsTemplate xmlns="1ed4137b-41b2-488b-8250-6d369ec27664">No</UndpIsTemplate>
    <PDC_x0020_Document_x0020_Category xmlns="f1161f5b-24a3-4c2d-bc81-44cb9325e8ee">Project</PDC_x0020_Document_x0020_Category>
    <UndpDocTypeMMTaxHTField0 xmlns="1ed4137b-41b2-488b-8250-6d369ec27664">
      <Terms xmlns="http://schemas.microsoft.com/office/infopath/2007/PartnerControls"/>
    </UndpDocTypeMMTaxHTField0>
    <UndpProjectNo xmlns="1ed4137b-41b2-488b-8250-6d369ec27664">00087622</UndpProjectNo>
    <_dlc_DocIdUrl xmlns="f1161f5b-24a3-4c2d-bc81-44cb9325e8ee">
      <Url>https://info.undp.org/docs/pdc/_layouts/DocIdRedir.aspx?ID=ATLASPDC-4-52239</Url>
      <Description>ATLASPDC-4-52239</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37EF4601-F1F3-4583-BA5B-F99C3714DF7C}"/>
</file>

<file path=customXml/itemProps2.xml><?xml version="1.0" encoding="utf-8"?>
<ds:datastoreItem xmlns:ds="http://schemas.openxmlformats.org/officeDocument/2006/customXml" ds:itemID="{C5D819D3-8A5F-4444-902E-7F5FF07DDF5E}"/>
</file>

<file path=customXml/itemProps3.xml><?xml version="1.0" encoding="utf-8"?>
<ds:datastoreItem xmlns:ds="http://schemas.openxmlformats.org/officeDocument/2006/customXml" ds:itemID="{A6E6A712-E851-42BC-9263-D766C6A8D430}"/>
</file>

<file path=customXml/itemProps4.xml><?xml version="1.0" encoding="utf-8"?>
<ds:datastoreItem xmlns:ds="http://schemas.openxmlformats.org/officeDocument/2006/customXml" ds:itemID="{90A69A0F-EC32-41BE-B049-790D64A9FD23}"/>
</file>

<file path=customXml/itemProps5.xml><?xml version="1.0" encoding="utf-8"?>
<ds:datastoreItem xmlns:ds="http://schemas.openxmlformats.org/officeDocument/2006/customXml" ds:itemID="{BEA5A248-BD20-4A39-BD05-EEBC3A66C2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2016 AWP</vt:lpstr>
      <vt:lpstr>Sheet1</vt:lpstr>
      <vt:lpstr>Sheet2</vt:lpstr>
      <vt:lpstr>'2016 AWP'!Print_Area</vt:lpstr>
    </vt:vector>
  </TitlesOfParts>
  <Company>undp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AWP 2016 </dc:title>
  <dc:subject/>
  <dc:creator>Rawan Sheikh</dc:creator>
  <cp:lastModifiedBy>LAT03</cp:lastModifiedBy>
  <cp:lastPrinted>2016-06-08T07:32:57Z</cp:lastPrinted>
  <dcterms:created xsi:type="dcterms:W3CDTF">2010-10-18T12:59:39Z</dcterms:created>
  <dcterms:modified xsi:type="dcterms:W3CDTF">2016-06-08T07:59:37Z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tlas_x0020_Document_x0020_Type">
    <vt:lpwstr>287;#Budget|fc549c7a-78dd-43bd-a1be-cfb989f8b34d</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ContentTypeId">
    <vt:lpwstr>0x010100F075C04BA242A84ABD3293E3AD35CDA400AB50428DC784B44FAACCAA5FAE40C0590045B5E632B552204ABF0E616DD66BDA0F</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1482;#KWT|f09bdda9-6747-4117-880b-9db45632a044</vt:lpwstr>
  </property>
  <property fmtid="{D5CDD505-2E9C-101B-9397-08002B2CF9AE}" pid="10" name="Atlas Document Status">
    <vt:lpwstr>763;#Draft|121d40a5-e62e-4d42-82e4-d6d12003de0a</vt:lpwstr>
  </property>
  <property fmtid="{D5CDD505-2E9C-101B-9397-08002B2CF9AE}" pid="11" name="_dlc_DocIdItemGuid">
    <vt:lpwstr>963c6b0b-747c-4e1f-aadf-4b195c99dde0</vt:lpwstr>
  </property>
  <property fmtid="{D5CDD505-2E9C-101B-9397-08002B2CF9AE}" pid="12" name="Atlas Document Type">
    <vt:lpwstr>1110;#Prodoc|099f975e-b4d9-4bba-a499-dbcc387c61ad</vt:lpwstr>
  </property>
  <property fmtid="{D5CDD505-2E9C-101B-9397-08002B2CF9AE}" pid="13" name="eRegFilingCodeMM">
    <vt:lpwstr/>
  </property>
  <property fmtid="{D5CDD505-2E9C-101B-9397-08002B2CF9AE}" pid="14" name="UndpUnitMM">
    <vt:lpwstr/>
  </property>
  <property fmtid="{D5CDD505-2E9C-101B-9397-08002B2CF9AE}" pid="15" name="Unit">
    <vt:lpwstr/>
  </property>
  <property fmtid="{D5CDD505-2E9C-101B-9397-08002B2CF9AE}" pid="16" name="UNDPFocusAreas">
    <vt:lpwstr/>
  </property>
  <property fmtid="{D5CDD505-2E9C-101B-9397-08002B2CF9AE}" pid="17" name="DocumentSetDescription">
    <vt:lpwstr/>
  </property>
  <property fmtid="{D5CDD505-2E9C-101B-9397-08002B2CF9AE}" pid="18" name="URL">
    <vt:lpwstr/>
  </property>
</Properties>
</file>